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 partagés\Secrétariat\Declarations Fiscales\25-26\"/>
    </mc:Choice>
  </mc:AlternateContent>
  <xr:revisionPtr revIDLastSave="0" documentId="13_ncr:1_{65B6740E-B3B4-4072-922F-33C7BB8E703A}" xr6:coauthVersionLast="47" xr6:coauthVersionMax="47" xr10:uidLastSave="{00000000-0000-0000-0000-000000000000}"/>
  <bookViews>
    <workbookView xWindow="-108" yWindow="-108" windowWidth="16608" windowHeight="8712" tabRatio="500" xr2:uid="{00000000-000D-0000-FFFF-FFFF00000000}"/>
  </bookViews>
  <sheets>
    <sheet name="km" sheetId="1" r:id="rId1"/>
    <sheet name="Recap" sheetId="2" r:id="rId2"/>
    <sheet name="Taux" sheetId="3" r:id="rId3"/>
  </sheets>
  <definedNames>
    <definedName name="_xlnm.Print_Titles" localSheetId="0">km!$1:$10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7" i="3" l="1"/>
  <c r="J77" i="3"/>
  <c r="L76" i="3"/>
  <c r="J76" i="3"/>
  <c r="L75" i="3"/>
  <c r="J75" i="3"/>
  <c r="L74" i="3"/>
  <c r="J74" i="3"/>
  <c r="L73" i="3"/>
  <c r="J73" i="3"/>
  <c r="L72" i="3"/>
  <c r="J72" i="3"/>
  <c r="L71" i="3"/>
  <c r="J71" i="3"/>
  <c r="L70" i="3"/>
  <c r="J70" i="3"/>
  <c r="L69" i="3"/>
  <c r="J69" i="3"/>
  <c r="L68" i="3"/>
  <c r="J68" i="3"/>
  <c r="L67" i="3"/>
  <c r="J67" i="3"/>
  <c r="L66" i="3"/>
  <c r="J66" i="3"/>
  <c r="L65" i="3"/>
  <c r="J65" i="3"/>
  <c r="L64" i="3"/>
  <c r="J64" i="3"/>
  <c r="L63" i="3"/>
  <c r="J63" i="3"/>
  <c r="L62" i="3"/>
  <c r="J62" i="3"/>
  <c r="L61" i="3"/>
  <c r="J61" i="3"/>
  <c r="L60" i="3"/>
  <c r="J60" i="3"/>
  <c r="L59" i="3"/>
  <c r="J59" i="3"/>
  <c r="L58" i="3"/>
  <c r="J58" i="3"/>
  <c r="L57" i="3"/>
  <c r="J57" i="3"/>
  <c r="L56" i="3"/>
  <c r="J56" i="3"/>
  <c r="L55" i="3"/>
  <c r="I55" i="3"/>
  <c r="J55" i="3" s="1"/>
  <c r="L54" i="3"/>
  <c r="J54" i="3"/>
  <c r="L53" i="3"/>
  <c r="J53" i="3"/>
  <c r="L52" i="3"/>
  <c r="J52" i="3"/>
  <c r="L51" i="3"/>
  <c r="J51" i="3"/>
  <c r="L50" i="3"/>
  <c r="J50" i="3"/>
  <c r="L49" i="3"/>
  <c r="J49" i="3"/>
  <c r="L48" i="3"/>
  <c r="J48" i="3"/>
  <c r="L47" i="3"/>
  <c r="J47" i="3"/>
  <c r="L46" i="3"/>
  <c r="J46" i="3"/>
  <c r="L45" i="3"/>
  <c r="J45" i="3"/>
  <c r="L44" i="3"/>
  <c r="J44" i="3"/>
  <c r="L43" i="3"/>
  <c r="J43" i="3"/>
  <c r="L42" i="3"/>
  <c r="J42" i="3"/>
  <c r="L41" i="3"/>
  <c r="J41" i="3"/>
  <c r="L40" i="3"/>
  <c r="J40" i="3"/>
  <c r="L39" i="3"/>
  <c r="J39" i="3"/>
  <c r="L38" i="3"/>
  <c r="J38" i="3"/>
  <c r="L37" i="3"/>
  <c r="J37" i="3"/>
  <c r="L36" i="3"/>
  <c r="J36" i="3"/>
  <c r="L35" i="3"/>
  <c r="J35" i="3"/>
  <c r="L34" i="3"/>
  <c r="J34" i="3"/>
  <c r="L33" i="3"/>
  <c r="J33" i="3"/>
  <c r="L32" i="3"/>
  <c r="J32" i="3"/>
  <c r="L31" i="3"/>
  <c r="J31" i="3"/>
  <c r="L30" i="3"/>
  <c r="J30" i="3"/>
  <c r="L29" i="3"/>
  <c r="J29" i="3"/>
  <c r="L28" i="3"/>
  <c r="J28" i="3"/>
  <c r="L27" i="3"/>
  <c r="J27" i="3"/>
  <c r="L26" i="3"/>
  <c r="J26" i="3"/>
  <c r="L25" i="3"/>
  <c r="J25" i="3"/>
  <c r="L24" i="3"/>
  <c r="J24" i="3"/>
  <c r="L23" i="3"/>
  <c r="J23" i="3"/>
  <c r="L22" i="3"/>
  <c r="J22" i="3"/>
  <c r="L21" i="3"/>
  <c r="J21" i="3"/>
  <c r="L20" i="3"/>
  <c r="J20" i="3"/>
  <c r="L19" i="3"/>
  <c r="J19" i="3"/>
  <c r="L18" i="3"/>
  <c r="J18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L8" i="3"/>
  <c r="J8" i="3"/>
  <c r="L7" i="3"/>
  <c r="J7" i="3"/>
  <c r="L6" i="3"/>
  <c r="I6" i="3"/>
  <c r="J6" i="3" s="1"/>
  <c r="L5" i="3"/>
  <c r="J5" i="3"/>
  <c r="L4" i="3"/>
  <c r="J4" i="3"/>
  <c r="L3" i="3"/>
  <c r="J3" i="3"/>
  <c r="G375" i="1"/>
  <c r="F375" i="1"/>
  <c r="B375" i="1"/>
  <c r="A375" i="1"/>
  <c r="G374" i="1"/>
  <c r="F374" i="1"/>
  <c r="B374" i="1"/>
  <c r="A374" i="1"/>
  <c r="G373" i="1"/>
  <c r="F373" i="1"/>
  <c r="B373" i="1"/>
  <c r="A373" i="1"/>
  <c r="G372" i="1"/>
  <c r="F372" i="1"/>
  <c r="B372" i="1"/>
  <c r="A372" i="1"/>
  <c r="G371" i="1"/>
  <c r="F371" i="1"/>
  <c r="B371" i="1"/>
  <c r="A371" i="1"/>
  <c r="G370" i="1"/>
  <c r="F370" i="1"/>
  <c r="B370" i="1"/>
  <c r="A370" i="1"/>
  <c r="G369" i="1"/>
  <c r="F369" i="1"/>
  <c r="B369" i="1"/>
  <c r="A369" i="1"/>
  <c r="G368" i="1"/>
  <c r="F368" i="1"/>
  <c r="B368" i="1"/>
  <c r="A368" i="1"/>
  <c r="G367" i="1"/>
  <c r="F367" i="1"/>
  <c r="B367" i="1"/>
  <c r="A367" i="1"/>
  <c r="G366" i="1"/>
  <c r="F366" i="1"/>
  <c r="B366" i="1"/>
  <c r="A366" i="1"/>
  <c r="G365" i="1"/>
  <c r="F365" i="1"/>
  <c r="B365" i="1"/>
  <c r="A365" i="1"/>
  <c r="G364" i="1"/>
  <c r="F364" i="1"/>
  <c r="B364" i="1"/>
  <c r="A364" i="1"/>
  <c r="G363" i="1"/>
  <c r="F363" i="1"/>
  <c r="B363" i="1"/>
  <c r="A363" i="1"/>
  <c r="G362" i="1"/>
  <c r="F362" i="1"/>
  <c r="B362" i="1"/>
  <c r="A362" i="1"/>
  <c r="G361" i="1"/>
  <c r="F361" i="1"/>
  <c r="B361" i="1"/>
  <c r="A361" i="1"/>
  <c r="G360" i="1"/>
  <c r="F360" i="1"/>
  <c r="B360" i="1"/>
  <c r="A360" i="1"/>
  <c r="G359" i="1"/>
  <c r="F359" i="1"/>
  <c r="B359" i="1"/>
  <c r="A359" i="1"/>
  <c r="G358" i="1"/>
  <c r="F358" i="1"/>
  <c r="B358" i="1"/>
  <c r="A358" i="1"/>
  <c r="G357" i="1"/>
  <c r="F357" i="1"/>
  <c r="B357" i="1"/>
  <c r="A357" i="1"/>
  <c r="G356" i="1"/>
  <c r="F356" i="1"/>
  <c r="B356" i="1"/>
  <c r="A356" i="1"/>
  <c r="G355" i="1"/>
  <c r="F355" i="1"/>
  <c r="B355" i="1"/>
  <c r="A355" i="1"/>
  <c r="G354" i="1"/>
  <c r="F354" i="1"/>
  <c r="B354" i="1"/>
  <c r="A354" i="1"/>
  <c r="G353" i="1"/>
  <c r="F353" i="1"/>
  <c r="B353" i="1"/>
  <c r="A353" i="1"/>
  <c r="G352" i="1"/>
  <c r="F352" i="1"/>
  <c r="B352" i="1"/>
  <c r="A352" i="1"/>
  <c r="G351" i="1"/>
  <c r="F351" i="1"/>
  <c r="B351" i="1"/>
  <c r="A351" i="1"/>
  <c r="G350" i="1"/>
  <c r="F350" i="1"/>
  <c r="B350" i="1"/>
  <c r="A350" i="1"/>
  <c r="G349" i="1"/>
  <c r="F349" i="1"/>
  <c r="B349" i="1"/>
  <c r="A349" i="1"/>
  <c r="G348" i="1"/>
  <c r="F348" i="1"/>
  <c r="B348" i="1"/>
  <c r="A348" i="1"/>
  <c r="G347" i="1"/>
  <c r="F347" i="1"/>
  <c r="B347" i="1"/>
  <c r="A347" i="1"/>
  <c r="G346" i="1"/>
  <c r="F346" i="1"/>
  <c r="B346" i="1"/>
  <c r="A346" i="1"/>
  <c r="G345" i="1"/>
  <c r="F345" i="1"/>
  <c r="B345" i="1"/>
  <c r="A345" i="1"/>
  <c r="G344" i="1"/>
  <c r="F344" i="1"/>
  <c r="B344" i="1"/>
  <c r="A344" i="1"/>
  <c r="G343" i="1"/>
  <c r="F343" i="1"/>
  <c r="B343" i="1"/>
  <c r="A343" i="1"/>
  <c r="G342" i="1"/>
  <c r="F342" i="1"/>
  <c r="B342" i="1"/>
  <c r="A342" i="1"/>
  <c r="G341" i="1"/>
  <c r="F341" i="1"/>
  <c r="B341" i="1"/>
  <c r="A341" i="1"/>
  <c r="G340" i="1"/>
  <c r="F340" i="1"/>
  <c r="B340" i="1"/>
  <c r="A340" i="1"/>
  <c r="G339" i="1"/>
  <c r="F339" i="1"/>
  <c r="B339" i="1"/>
  <c r="A339" i="1"/>
  <c r="G338" i="1"/>
  <c r="F338" i="1"/>
  <c r="B338" i="1"/>
  <c r="A338" i="1"/>
  <c r="G337" i="1"/>
  <c r="F337" i="1"/>
  <c r="B337" i="1"/>
  <c r="A337" i="1"/>
  <c r="G336" i="1"/>
  <c r="F336" i="1"/>
  <c r="B336" i="1"/>
  <c r="A336" i="1"/>
  <c r="G335" i="1"/>
  <c r="F335" i="1"/>
  <c r="B335" i="1"/>
  <c r="A335" i="1"/>
  <c r="G334" i="1"/>
  <c r="F334" i="1"/>
  <c r="B334" i="1"/>
  <c r="A334" i="1"/>
  <c r="G333" i="1"/>
  <c r="F333" i="1"/>
  <c r="B333" i="1"/>
  <c r="A333" i="1"/>
  <c r="G332" i="1"/>
  <c r="F332" i="1"/>
  <c r="B332" i="1"/>
  <c r="A332" i="1"/>
  <c r="G331" i="1"/>
  <c r="F331" i="1"/>
  <c r="B331" i="1"/>
  <c r="A331" i="1"/>
  <c r="G330" i="1"/>
  <c r="F330" i="1"/>
  <c r="B330" i="1"/>
  <c r="A330" i="1"/>
  <c r="G329" i="1"/>
  <c r="F329" i="1"/>
  <c r="B329" i="1"/>
  <c r="A329" i="1"/>
  <c r="G328" i="1"/>
  <c r="F328" i="1"/>
  <c r="B328" i="1"/>
  <c r="A328" i="1"/>
  <c r="G327" i="1"/>
  <c r="F327" i="1"/>
  <c r="B327" i="1"/>
  <c r="A327" i="1"/>
  <c r="G326" i="1"/>
  <c r="F326" i="1"/>
  <c r="B326" i="1"/>
  <c r="A326" i="1"/>
  <c r="G325" i="1"/>
  <c r="F325" i="1"/>
  <c r="B325" i="1"/>
  <c r="A325" i="1"/>
  <c r="G324" i="1"/>
  <c r="F324" i="1"/>
  <c r="B324" i="1"/>
  <c r="A324" i="1"/>
  <c r="G323" i="1"/>
  <c r="F323" i="1"/>
  <c r="B323" i="1"/>
  <c r="A323" i="1"/>
  <c r="G322" i="1"/>
  <c r="F322" i="1"/>
  <c r="B322" i="1"/>
  <c r="A322" i="1"/>
  <c r="G321" i="1"/>
  <c r="F321" i="1"/>
  <c r="B321" i="1"/>
  <c r="A321" i="1"/>
  <c r="G320" i="1"/>
  <c r="F320" i="1"/>
  <c r="B320" i="1"/>
  <c r="A320" i="1"/>
  <c r="G319" i="1"/>
  <c r="F319" i="1"/>
  <c r="B319" i="1"/>
  <c r="A319" i="1"/>
  <c r="G318" i="1"/>
  <c r="F318" i="1"/>
  <c r="B318" i="1"/>
  <c r="A318" i="1"/>
  <c r="G317" i="1"/>
  <c r="F317" i="1"/>
  <c r="B317" i="1"/>
  <c r="A317" i="1"/>
  <c r="G316" i="1"/>
  <c r="F316" i="1"/>
  <c r="B316" i="1"/>
  <c r="A316" i="1"/>
  <c r="G315" i="1"/>
  <c r="F315" i="1"/>
  <c r="B315" i="1"/>
  <c r="A315" i="1"/>
  <c r="G314" i="1"/>
  <c r="F314" i="1"/>
  <c r="B314" i="1"/>
  <c r="A314" i="1"/>
  <c r="G313" i="1"/>
  <c r="B313" i="1"/>
  <c r="A313" i="1"/>
  <c r="G312" i="1"/>
  <c r="B312" i="1"/>
  <c r="A312" i="1"/>
  <c r="G311" i="1"/>
  <c r="F311" i="1"/>
  <c r="B311" i="1"/>
  <c r="A311" i="1"/>
  <c r="G310" i="1"/>
  <c r="F310" i="1"/>
  <c r="B310" i="1"/>
  <c r="A310" i="1"/>
  <c r="G309" i="1"/>
  <c r="F309" i="1"/>
  <c r="B309" i="1"/>
  <c r="A309" i="1"/>
  <c r="G308" i="1"/>
  <c r="B308" i="1"/>
  <c r="A308" i="1"/>
  <c r="G307" i="1"/>
  <c r="F307" i="1"/>
  <c r="B307" i="1"/>
  <c r="A307" i="1"/>
  <c r="G306" i="1"/>
  <c r="F306" i="1"/>
  <c r="B306" i="1"/>
  <c r="A306" i="1"/>
  <c r="G305" i="1"/>
  <c r="F305" i="1"/>
  <c r="B305" i="1"/>
  <c r="A305" i="1"/>
  <c r="G304" i="1"/>
  <c r="F304" i="1"/>
  <c r="B304" i="1"/>
  <c r="A304" i="1"/>
  <c r="G303" i="1"/>
  <c r="F303" i="1"/>
  <c r="B303" i="1"/>
  <c r="A303" i="1"/>
  <c r="G302" i="1"/>
  <c r="F302" i="1"/>
  <c r="B302" i="1"/>
  <c r="A302" i="1"/>
  <c r="G301" i="1"/>
  <c r="F301" i="1"/>
  <c r="B301" i="1"/>
  <c r="A301" i="1"/>
  <c r="G300" i="1"/>
  <c r="F300" i="1"/>
  <c r="B300" i="1"/>
  <c r="A300" i="1"/>
  <c r="G299" i="1"/>
  <c r="F299" i="1"/>
  <c r="B299" i="1"/>
  <c r="A299" i="1"/>
  <c r="G298" i="1"/>
  <c r="F298" i="1"/>
  <c r="B298" i="1"/>
  <c r="A298" i="1"/>
  <c r="G297" i="1"/>
  <c r="F297" i="1"/>
  <c r="B297" i="1"/>
  <c r="A297" i="1"/>
  <c r="G296" i="1"/>
  <c r="F296" i="1"/>
  <c r="B296" i="1"/>
  <c r="A296" i="1"/>
  <c r="G295" i="1"/>
  <c r="F295" i="1"/>
  <c r="B295" i="1"/>
  <c r="A295" i="1"/>
  <c r="G294" i="1"/>
  <c r="F294" i="1"/>
  <c r="B294" i="1"/>
  <c r="A294" i="1"/>
  <c r="G293" i="1"/>
  <c r="F293" i="1"/>
  <c r="B293" i="1"/>
  <c r="A293" i="1"/>
  <c r="G292" i="1"/>
  <c r="F292" i="1"/>
  <c r="B292" i="1"/>
  <c r="A292" i="1"/>
  <c r="G291" i="1"/>
  <c r="F291" i="1"/>
  <c r="B291" i="1"/>
  <c r="A291" i="1"/>
  <c r="G290" i="1"/>
  <c r="F290" i="1"/>
  <c r="B290" i="1"/>
  <c r="A290" i="1"/>
  <c r="G289" i="1"/>
  <c r="F289" i="1"/>
  <c r="B289" i="1"/>
  <c r="A289" i="1"/>
  <c r="G288" i="1"/>
  <c r="F288" i="1"/>
  <c r="B288" i="1"/>
  <c r="A288" i="1"/>
  <c r="G287" i="1"/>
  <c r="F287" i="1"/>
  <c r="B287" i="1"/>
  <c r="A287" i="1"/>
  <c r="G286" i="1"/>
  <c r="F286" i="1"/>
  <c r="B286" i="1"/>
  <c r="A286" i="1"/>
  <c r="G285" i="1"/>
  <c r="F285" i="1"/>
  <c r="B285" i="1"/>
  <c r="A285" i="1"/>
  <c r="G284" i="1"/>
  <c r="F284" i="1"/>
  <c r="B284" i="1"/>
  <c r="A284" i="1"/>
  <c r="G283" i="1"/>
  <c r="F283" i="1"/>
  <c r="B283" i="1"/>
  <c r="A283" i="1"/>
  <c r="G282" i="1"/>
  <c r="F282" i="1"/>
  <c r="B282" i="1"/>
  <c r="A282" i="1"/>
  <c r="G281" i="1"/>
  <c r="F281" i="1"/>
  <c r="B281" i="1"/>
  <c r="A281" i="1"/>
  <c r="G280" i="1"/>
  <c r="F280" i="1"/>
  <c r="B280" i="1"/>
  <c r="A280" i="1"/>
  <c r="G279" i="1"/>
  <c r="F279" i="1"/>
  <c r="B279" i="1"/>
  <c r="A279" i="1"/>
  <c r="G278" i="1"/>
  <c r="F278" i="1"/>
  <c r="B278" i="1"/>
  <c r="A278" i="1"/>
  <c r="G277" i="1"/>
  <c r="F277" i="1"/>
  <c r="B277" i="1"/>
  <c r="A277" i="1"/>
  <c r="G276" i="1"/>
  <c r="F276" i="1"/>
  <c r="B276" i="1"/>
  <c r="A276" i="1"/>
  <c r="G275" i="1"/>
  <c r="F275" i="1"/>
  <c r="B275" i="1"/>
  <c r="A275" i="1"/>
  <c r="G274" i="1"/>
  <c r="B274" i="1"/>
  <c r="A274" i="1"/>
  <c r="G273" i="1"/>
  <c r="F273" i="1"/>
  <c r="B273" i="1"/>
  <c r="A273" i="1"/>
  <c r="G272" i="1"/>
  <c r="B272" i="1"/>
  <c r="A272" i="1"/>
  <c r="G271" i="1"/>
  <c r="F271" i="1"/>
  <c r="B271" i="1"/>
  <c r="A271" i="1"/>
  <c r="G270" i="1"/>
  <c r="F270" i="1"/>
  <c r="B270" i="1"/>
  <c r="A270" i="1"/>
  <c r="G269" i="1"/>
  <c r="F269" i="1"/>
  <c r="B269" i="1"/>
  <c r="A269" i="1"/>
  <c r="G268" i="1"/>
  <c r="B268" i="1"/>
  <c r="A268" i="1"/>
  <c r="G267" i="1"/>
  <c r="F267" i="1"/>
  <c r="B267" i="1"/>
  <c r="A267" i="1"/>
  <c r="G266" i="1"/>
  <c r="F266" i="1"/>
  <c r="B266" i="1"/>
  <c r="A266" i="1"/>
  <c r="G265" i="1"/>
  <c r="B265" i="1"/>
  <c r="A265" i="1"/>
  <c r="G264" i="1"/>
  <c r="F264" i="1"/>
  <c r="B264" i="1"/>
  <c r="A264" i="1"/>
  <c r="G263" i="1"/>
  <c r="F263" i="1"/>
  <c r="B263" i="1"/>
  <c r="A263" i="1"/>
  <c r="G262" i="1"/>
  <c r="F262" i="1"/>
  <c r="B262" i="1"/>
  <c r="A262" i="1"/>
  <c r="G261" i="1"/>
  <c r="F261" i="1"/>
  <c r="B261" i="1"/>
  <c r="A261" i="1"/>
  <c r="G260" i="1"/>
  <c r="B260" i="1"/>
  <c r="A260" i="1"/>
  <c r="G259" i="1"/>
  <c r="B259" i="1"/>
  <c r="A259" i="1"/>
  <c r="G258" i="1"/>
  <c r="B258" i="1"/>
  <c r="A258" i="1"/>
  <c r="G257" i="1"/>
  <c r="B257" i="1"/>
  <c r="A257" i="1"/>
  <c r="G256" i="1"/>
  <c r="B256" i="1"/>
  <c r="A256" i="1"/>
  <c r="G255" i="1"/>
  <c r="F255" i="1"/>
  <c r="B255" i="1"/>
  <c r="A255" i="1"/>
  <c r="G254" i="1"/>
  <c r="B254" i="1"/>
  <c r="A254" i="1"/>
  <c r="G253" i="1"/>
  <c r="F253" i="1"/>
  <c r="B253" i="1"/>
  <c r="A253" i="1"/>
  <c r="G252" i="1"/>
  <c r="F252" i="1"/>
  <c r="B252" i="1"/>
  <c r="A252" i="1"/>
  <c r="G251" i="1"/>
  <c r="B251" i="1"/>
  <c r="A251" i="1"/>
  <c r="G250" i="1"/>
  <c r="B250" i="1"/>
  <c r="A250" i="1"/>
  <c r="G249" i="1"/>
  <c r="B249" i="1"/>
  <c r="A249" i="1"/>
  <c r="G248" i="1"/>
  <c r="F248" i="1"/>
  <c r="B248" i="1"/>
  <c r="A248" i="1"/>
  <c r="G247" i="1"/>
  <c r="B247" i="1"/>
  <c r="A247" i="1"/>
  <c r="G246" i="1"/>
  <c r="B246" i="1"/>
  <c r="A246" i="1"/>
  <c r="G245" i="1"/>
  <c r="F245" i="1"/>
  <c r="B245" i="1"/>
  <c r="A245" i="1"/>
  <c r="G244" i="1"/>
  <c r="F244" i="1"/>
  <c r="B244" i="1"/>
  <c r="A244" i="1"/>
  <c r="G243" i="1"/>
  <c r="F243" i="1"/>
  <c r="B243" i="1"/>
  <c r="A243" i="1"/>
  <c r="G242" i="1"/>
  <c r="F242" i="1"/>
  <c r="B242" i="1"/>
  <c r="A242" i="1"/>
  <c r="G241" i="1"/>
  <c r="F241" i="1"/>
  <c r="B241" i="1"/>
  <c r="A241" i="1"/>
  <c r="G240" i="1"/>
  <c r="F240" i="1"/>
  <c r="B240" i="1"/>
  <c r="A240" i="1"/>
  <c r="G239" i="1"/>
  <c r="F239" i="1"/>
  <c r="B239" i="1"/>
  <c r="A239" i="1"/>
  <c r="G238" i="1"/>
  <c r="F238" i="1"/>
  <c r="B238" i="1"/>
  <c r="A238" i="1"/>
  <c r="G237" i="1"/>
  <c r="F237" i="1"/>
  <c r="B237" i="1"/>
  <c r="A237" i="1"/>
  <c r="G236" i="1"/>
  <c r="F236" i="1"/>
  <c r="B236" i="1"/>
  <c r="A236" i="1"/>
  <c r="G235" i="1"/>
  <c r="F235" i="1"/>
  <c r="B235" i="1"/>
  <c r="A235" i="1"/>
  <c r="G234" i="1"/>
  <c r="F234" i="1"/>
  <c r="B234" i="1"/>
  <c r="A234" i="1"/>
  <c r="G233" i="1"/>
  <c r="F233" i="1"/>
  <c r="B233" i="1"/>
  <c r="A233" i="1"/>
  <c r="G232" i="1"/>
  <c r="F232" i="1"/>
  <c r="B232" i="1"/>
  <c r="A232" i="1"/>
  <c r="G231" i="1"/>
  <c r="F231" i="1"/>
  <c r="B231" i="1"/>
  <c r="A231" i="1"/>
  <c r="G230" i="1"/>
  <c r="F230" i="1"/>
  <c r="B230" i="1"/>
  <c r="A230" i="1"/>
  <c r="G229" i="1"/>
  <c r="F229" i="1"/>
  <c r="B229" i="1"/>
  <c r="A229" i="1"/>
  <c r="G228" i="1"/>
  <c r="F228" i="1"/>
  <c r="B228" i="1"/>
  <c r="A228" i="1"/>
  <c r="G227" i="1"/>
  <c r="F227" i="1"/>
  <c r="B227" i="1"/>
  <c r="A227" i="1"/>
  <c r="G226" i="1"/>
  <c r="F226" i="1"/>
  <c r="B226" i="1"/>
  <c r="A226" i="1"/>
  <c r="G225" i="1"/>
  <c r="F225" i="1"/>
  <c r="B225" i="1"/>
  <c r="A225" i="1"/>
  <c r="G224" i="1"/>
  <c r="F224" i="1"/>
  <c r="B224" i="1"/>
  <c r="A224" i="1"/>
  <c r="G223" i="1"/>
  <c r="F223" i="1"/>
  <c r="B223" i="1"/>
  <c r="A223" i="1"/>
  <c r="G222" i="1"/>
  <c r="F222" i="1"/>
  <c r="B222" i="1"/>
  <c r="A222" i="1"/>
  <c r="G221" i="1"/>
  <c r="F221" i="1"/>
  <c r="B221" i="1"/>
  <c r="A221" i="1"/>
  <c r="G220" i="1"/>
  <c r="F220" i="1"/>
  <c r="B220" i="1"/>
  <c r="A220" i="1"/>
  <c r="G219" i="1"/>
  <c r="F219" i="1"/>
  <c r="B219" i="1"/>
  <c r="A219" i="1"/>
  <c r="G218" i="1"/>
  <c r="F218" i="1"/>
  <c r="B218" i="1"/>
  <c r="A218" i="1"/>
  <c r="G217" i="1"/>
  <c r="F217" i="1"/>
  <c r="B217" i="1"/>
  <c r="A217" i="1"/>
  <c r="G216" i="1"/>
  <c r="F216" i="1"/>
  <c r="B216" i="1"/>
  <c r="A216" i="1"/>
  <c r="G215" i="1"/>
  <c r="F215" i="1"/>
  <c r="B215" i="1"/>
  <c r="A215" i="1"/>
  <c r="G214" i="1"/>
  <c r="F214" i="1"/>
  <c r="B214" i="1"/>
  <c r="A214" i="1"/>
  <c r="G213" i="1"/>
  <c r="F213" i="1"/>
  <c r="B213" i="1"/>
  <c r="A213" i="1"/>
  <c r="G212" i="1"/>
  <c r="F212" i="1"/>
  <c r="B212" i="1"/>
  <c r="A212" i="1"/>
  <c r="G211" i="1"/>
  <c r="F211" i="1"/>
  <c r="B211" i="1"/>
  <c r="A211" i="1"/>
  <c r="G210" i="1"/>
  <c r="F210" i="1"/>
  <c r="B210" i="1"/>
  <c r="A210" i="1"/>
  <c r="G209" i="1"/>
  <c r="F209" i="1"/>
  <c r="B209" i="1"/>
  <c r="A209" i="1"/>
  <c r="G208" i="1"/>
  <c r="F208" i="1"/>
  <c r="B208" i="1"/>
  <c r="A208" i="1"/>
  <c r="G207" i="1"/>
  <c r="F207" i="1"/>
  <c r="B207" i="1"/>
  <c r="A207" i="1"/>
  <c r="G206" i="1"/>
  <c r="F206" i="1"/>
  <c r="B206" i="1"/>
  <c r="A206" i="1"/>
  <c r="G205" i="1"/>
  <c r="F205" i="1"/>
  <c r="B205" i="1"/>
  <c r="A205" i="1"/>
  <c r="G204" i="1"/>
  <c r="F204" i="1"/>
  <c r="B204" i="1"/>
  <c r="A204" i="1"/>
  <c r="G203" i="1"/>
  <c r="F203" i="1"/>
  <c r="B203" i="1"/>
  <c r="A203" i="1"/>
  <c r="G202" i="1"/>
  <c r="F202" i="1"/>
  <c r="B202" i="1"/>
  <c r="A202" i="1"/>
  <c r="G201" i="1"/>
  <c r="F201" i="1"/>
  <c r="B201" i="1"/>
  <c r="A201" i="1"/>
  <c r="G200" i="1"/>
  <c r="F200" i="1"/>
  <c r="B200" i="1"/>
  <c r="A200" i="1"/>
  <c r="G199" i="1"/>
  <c r="F199" i="1"/>
  <c r="B199" i="1"/>
  <c r="A199" i="1"/>
  <c r="G198" i="1"/>
  <c r="B198" i="1"/>
  <c r="A198" i="1"/>
  <c r="G197" i="1"/>
  <c r="F197" i="1"/>
  <c r="B197" i="1"/>
  <c r="A197" i="1"/>
  <c r="G196" i="1"/>
  <c r="F196" i="1"/>
  <c r="B196" i="1"/>
  <c r="A196" i="1"/>
  <c r="G195" i="1"/>
  <c r="B195" i="1"/>
  <c r="A195" i="1"/>
  <c r="G194" i="1"/>
  <c r="F194" i="1"/>
  <c r="B194" i="1"/>
  <c r="A194" i="1"/>
  <c r="G193" i="1"/>
  <c r="F193" i="1"/>
  <c r="B193" i="1"/>
  <c r="A193" i="1"/>
  <c r="G192" i="1"/>
  <c r="F192" i="1"/>
  <c r="B192" i="1"/>
  <c r="A192" i="1"/>
  <c r="G191" i="1"/>
  <c r="F191" i="1"/>
  <c r="B191" i="1"/>
  <c r="A191" i="1"/>
  <c r="G190" i="1"/>
  <c r="F190" i="1"/>
  <c r="B190" i="1"/>
  <c r="A190" i="1"/>
  <c r="G189" i="1"/>
  <c r="F189" i="1"/>
  <c r="B189" i="1"/>
  <c r="A189" i="1"/>
  <c r="G188" i="1"/>
  <c r="F188" i="1"/>
  <c r="B188" i="1"/>
  <c r="A188" i="1"/>
  <c r="G187" i="1"/>
  <c r="F187" i="1"/>
  <c r="B187" i="1"/>
  <c r="A187" i="1"/>
  <c r="G186" i="1"/>
  <c r="F186" i="1"/>
  <c r="B186" i="1"/>
  <c r="A186" i="1"/>
  <c r="G185" i="1"/>
  <c r="F185" i="1"/>
  <c r="B185" i="1"/>
  <c r="A185" i="1"/>
  <c r="G184" i="1"/>
  <c r="F184" i="1"/>
  <c r="B184" i="1"/>
  <c r="A184" i="1"/>
  <c r="G183" i="1"/>
  <c r="F183" i="1"/>
  <c r="B183" i="1"/>
  <c r="A183" i="1"/>
  <c r="G182" i="1"/>
  <c r="F182" i="1"/>
  <c r="B182" i="1"/>
  <c r="A182" i="1"/>
  <c r="G181" i="1"/>
  <c r="F181" i="1"/>
  <c r="B181" i="1"/>
  <c r="A181" i="1"/>
  <c r="G180" i="1"/>
  <c r="F180" i="1"/>
  <c r="B180" i="1"/>
  <c r="A180" i="1"/>
  <c r="G179" i="1"/>
  <c r="F179" i="1"/>
  <c r="B179" i="1"/>
  <c r="A179" i="1"/>
  <c r="G178" i="1"/>
  <c r="F178" i="1"/>
  <c r="B178" i="1"/>
  <c r="A178" i="1"/>
  <c r="G177" i="1"/>
  <c r="F177" i="1"/>
  <c r="B177" i="1"/>
  <c r="A177" i="1"/>
  <c r="G176" i="1"/>
  <c r="F176" i="1"/>
  <c r="B176" i="1"/>
  <c r="A176" i="1"/>
  <c r="G175" i="1"/>
  <c r="F175" i="1"/>
  <c r="B175" i="1"/>
  <c r="A175" i="1"/>
  <c r="G174" i="1"/>
  <c r="F174" i="1"/>
  <c r="B174" i="1"/>
  <c r="A174" i="1"/>
  <c r="G173" i="1"/>
  <c r="F173" i="1"/>
  <c r="B173" i="1"/>
  <c r="A173" i="1"/>
  <c r="G172" i="1"/>
  <c r="F172" i="1"/>
  <c r="B172" i="1"/>
  <c r="A172" i="1"/>
  <c r="G171" i="1"/>
  <c r="F171" i="1"/>
  <c r="B171" i="1"/>
  <c r="A171" i="1"/>
  <c r="G170" i="1"/>
  <c r="F170" i="1"/>
  <c r="B170" i="1"/>
  <c r="A170" i="1"/>
  <c r="G169" i="1"/>
  <c r="F169" i="1"/>
  <c r="B169" i="1"/>
  <c r="A169" i="1"/>
  <c r="G168" i="1"/>
  <c r="F168" i="1"/>
  <c r="B168" i="1"/>
  <c r="A168" i="1"/>
  <c r="G167" i="1"/>
  <c r="F167" i="1"/>
  <c r="B167" i="1"/>
  <c r="A167" i="1"/>
  <c r="G166" i="1"/>
  <c r="F166" i="1"/>
  <c r="B166" i="1"/>
  <c r="A166" i="1"/>
  <c r="G165" i="1"/>
  <c r="F165" i="1"/>
  <c r="B165" i="1"/>
  <c r="A165" i="1"/>
  <c r="G164" i="1"/>
  <c r="F164" i="1"/>
  <c r="B164" i="1"/>
  <c r="A164" i="1"/>
  <c r="G163" i="1"/>
  <c r="F163" i="1"/>
  <c r="B163" i="1"/>
  <c r="A163" i="1"/>
  <c r="G162" i="1"/>
  <c r="F162" i="1"/>
  <c r="B162" i="1"/>
  <c r="A162" i="1"/>
  <c r="G161" i="1"/>
  <c r="B161" i="1"/>
  <c r="A161" i="1"/>
  <c r="G160" i="1"/>
  <c r="F160" i="1"/>
  <c r="B160" i="1"/>
  <c r="A160" i="1"/>
  <c r="G159" i="1"/>
  <c r="F159" i="1"/>
  <c r="B159" i="1"/>
  <c r="A159" i="1"/>
  <c r="G158" i="1"/>
  <c r="F158" i="1"/>
  <c r="B158" i="1"/>
  <c r="A158" i="1"/>
  <c r="G157" i="1"/>
  <c r="F157" i="1"/>
  <c r="B157" i="1"/>
  <c r="A157" i="1"/>
  <c r="G156" i="1"/>
  <c r="B156" i="1"/>
  <c r="A156" i="1"/>
  <c r="G155" i="1"/>
  <c r="F155" i="1"/>
  <c r="B155" i="1"/>
  <c r="A155" i="1"/>
  <c r="G154" i="1"/>
  <c r="F154" i="1"/>
  <c r="B154" i="1"/>
  <c r="A154" i="1"/>
  <c r="G153" i="1"/>
  <c r="F153" i="1"/>
  <c r="B153" i="1"/>
  <c r="A153" i="1"/>
  <c r="G152" i="1"/>
  <c r="F152" i="1"/>
  <c r="B152" i="1"/>
  <c r="A152" i="1"/>
  <c r="G151" i="1"/>
  <c r="F151" i="1"/>
  <c r="B151" i="1"/>
  <c r="A151" i="1"/>
  <c r="G150" i="1"/>
  <c r="F150" i="1"/>
  <c r="B150" i="1"/>
  <c r="A150" i="1"/>
  <c r="G149" i="1"/>
  <c r="F149" i="1"/>
  <c r="B149" i="1"/>
  <c r="A149" i="1"/>
  <c r="G148" i="1"/>
  <c r="F148" i="1"/>
  <c r="B148" i="1"/>
  <c r="A148" i="1"/>
  <c r="G147" i="1"/>
  <c r="F147" i="1"/>
  <c r="B147" i="1"/>
  <c r="A147" i="1"/>
  <c r="G146" i="1"/>
  <c r="F146" i="1"/>
  <c r="B146" i="1"/>
  <c r="A146" i="1"/>
  <c r="G145" i="1"/>
  <c r="F145" i="1"/>
  <c r="B145" i="1"/>
  <c r="A145" i="1"/>
  <c r="G144" i="1"/>
  <c r="F144" i="1"/>
  <c r="B144" i="1"/>
  <c r="A144" i="1"/>
  <c r="G143" i="1"/>
  <c r="F143" i="1"/>
  <c r="B143" i="1"/>
  <c r="A143" i="1"/>
  <c r="G142" i="1"/>
  <c r="F142" i="1"/>
  <c r="B142" i="1"/>
  <c r="A142" i="1"/>
  <c r="G141" i="1"/>
  <c r="F141" i="1"/>
  <c r="B141" i="1"/>
  <c r="A141" i="1"/>
  <c r="G140" i="1"/>
  <c r="F140" i="1"/>
  <c r="B140" i="1"/>
  <c r="A140" i="1"/>
  <c r="G139" i="1"/>
  <c r="F139" i="1"/>
  <c r="B139" i="1"/>
  <c r="A139" i="1"/>
  <c r="G138" i="1"/>
  <c r="F138" i="1"/>
  <c r="B138" i="1"/>
  <c r="A138" i="1"/>
  <c r="G137" i="1"/>
  <c r="F137" i="1"/>
  <c r="B137" i="1"/>
  <c r="A137" i="1"/>
  <c r="G136" i="1"/>
  <c r="F136" i="1"/>
  <c r="B136" i="1"/>
  <c r="A136" i="1"/>
  <c r="G135" i="1"/>
  <c r="F135" i="1"/>
  <c r="B135" i="1"/>
  <c r="A135" i="1"/>
  <c r="G134" i="1"/>
  <c r="F134" i="1"/>
  <c r="B134" i="1"/>
  <c r="A134" i="1"/>
  <c r="G133" i="1"/>
  <c r="F133" i="1"/>
  <c r="B133" i="1"/>
  <c r="A133" i="1"/>
  <c r="G132" i="1"/>
  <c r="F132" i="1"/>
  <c r="B132" i="1"/>
  <c r="A132" i="1"/>
  <c r="G131" i="1"/>
  <c r="F131" i="1"/>
  <c r="B131" i="1"/>
  <c r="A131" i="1"/>
  <c r="G130" i="1"/>
  <c r="F130" i="1"/>
  <c r="B130" i="1"/>
  <c r="A130" i="1"/>
  <c r="G129" i="1"/>
  <c r="F129" i="1"/>
  <c r="B129" i="1"/>
  <c r="A129" i="1"/>
  <c r="G128" i="1"/>
  <c r="F128" i="1"/>
  <c r="B128" i="1"/>
  <c r="A128" i="1"/>
  <c r="G127" i="1"/>
  <c r="F127" i="1"/>
  <c r="B127" i="1"/>
  <c r="A127" i="1"/>
  <c r="G126" i="1"/>
  <c r="F126" i="1"/>
  <c r="B126" i="1"/>
  <c r="A126" i="1"/>
  <c r="G125" i="1"/>
  <c r="B125" i="1"/>
  <c r="A125" i="1"/>
  <c r="G124" i="1"/>
  <c r="B124" i="1"/>
  <c r="A124" i="1"/>
  <c r="G123" i="1"/>
  <c r="F123" i="1"/>
  <c r="B123" i="1"/>
  <c r="A123" i="1"/>
  <c r="G122" i="1"/>
  <c r="F122" i="1"/>
  <c r="B122" i="1"/>
  <c r="A122" i="1"/>
  <c r="G121" i="1"/>
  <c r="F121" i="1"/>
  <c r="B121" i="1"/>
  <c r="A121" i="1"/>
  <c r="G120" i="1"/>
  <c r="F120" i="1"/>
  <c r="B120" i="1"/>
  <c r="A120" i="1"/>
  <c r="G119" i="1"/>
  <c r="F119" i="1"/>
  <c r="B119" i="1"/>
  <c r="A119" i="1"/>
  <c r="G118" i="1"/>
  <c r="F118" i="1"/>
  <c r="B118" i="1"/>
  <c r="A118" i="1"/>
  <c r="G117" i="1"/>
  <c r="F117" i="1"/>
  <c r="B117" i="1"/>
  <c r="A117" i="1"/>
  <c r="G116" i="1"/>
  <c r="F116" i="1"/>
  <c r="B116" i="1"/>
  <c r="A116" i="1"/>
  <c r="G115" i="1"/>
  <c r="F115" i="1"/>
  <c r="B115" i="1"/>
  <c r="A115" i="1"/>
  <c r="G114" i="1"/>
  <c r="F114" i="1"/>
  <c r="B114" i="1"/>
  <c r="A114" i="1"/>
  <c r="G113" i="1"/>
  <c r="F113" i="1"/>
  <c r="B113" i="1"/>
  <c r="A113" i="1"/>
  <c r="G112" i="1"/>
  <c r="F112" i="1"/>
  <c r="B112" i="1"/>
  <c r="A112" i="1"/>
  <c r="G111" i="1"/>
  <c r="F111" i="1"/>
  <c r="B111" i="1"/>
  <c r="A111" i="1"/>
  <c r="G110" i="1"/>
  <c r="F110" i="1"/>
  <c r="B110" i="1"/>
  <c r="A110" i="1"/>
  <c r="G109" i="1"/>
  <c r="F109" i="1"/>
  <c r="B109" i="1"/>
  <c r="A109" i="1"/>
  <c r="G108" i="1"/>
  <c r="F108" i="1"/>
  <c r="B108" i="1"/>
  <c r="A108" i="1"/>
  <c r="G107" i="1"/>
  <c r="F107" i="1"/>
  <c r="B107" i="1"/>
  <c r="A107" i="1"/>
  <c r="G106" i="1"/>
  <c r="F106" i="1"/>
  <c r="B106" i="1"/>
  <c r="A106" i="1"/>
  <c r="G105" i="1"/>
  <c r="F105" i="1"/>
  <c r="B105" i="1"/>
  <c r="A105" i="1"/>
  <c r="G104" i="1"/>
  <c r="F104" i="1"/>
  <c r="B104" i="1"/>
  <c r="A104" i="1"/>
  <c r="G103" i="1"/>
  <c r="F103" i="1"/>
  <c r="B103" i="1"/>
  <c r="A103" i="1"/>
  <c r="G102" i="1"/>
  <c r="F102" i="1"/>
  <c r="B102" i="1"/>
  <c r="A102" i="1"/>
  <c r="G101" i="1"/>
  <c r="F101" i="1"/>
  <c r="B101" i="1"/>
  <c r="A101" i="1"/>
  <c r="G100" i="1"/>
  <c r="F100" i="1"/>
  <c r="B100" i="1"/>
  <c r="A100" i="1"/>
  <c r="G99" i="1"/>
  <c r="F99" i="1"/>
  <c r="B99" i="1"/>
  <c r="A99" i="1"/>
  <c r="G98" i="1"/>
  <c r="F98" i="1"/>
  <c r="B98" i="1"/>
  <c r="A98" i="1"/>
  <c r="G97" i="1"/>
  <c r="F97" i="1"/>
  <c r="B97" i="1"/>
  <c r="A97" i="1"/>
  <c r="G96" i="1"/>
  <c r="F96" i="1"/>
  <c r="B96" i="1"/>
  <c r="A96" i="1"/>
  <c r="G95" i="1"/>
  <c r="F95" i="1"/>
  <c r="B95" i="1"/>
  <c r="A95" i="1"/>
  <c r="G94" i="1"/>
  <c r="F94" i="1"/>
  <c r="B94" i="1"/>
  <c r="A94" i="1"/>
  <c r="G93" i="1"/>
  <c r="F93" i="1"/>
  <c r="B93" i="1"/>
  <c r="A93" i="1"/>
  <c r="G92" i="1"/>
  <c r="F92" i="1"/>
  <c r="B92" i="1"/>
  <c r="A92" i="1"/>
  <c r="G91" i="1"/>
  <c r="F91" i="1"/>
  <c r="B91" i="1"/>
  <c r="A91" i="1"/>
  <c r="G90" i="1"/>
  <c r="F90" i="1"/>
  <c r="B90" i="1"/>
  <c r="A90" i="1"/>
  <c r="G89" i="1"/>
  <c r="F89" i="1"/>
  <c r="B89" i="1"/>
  <c r="A89" i="1"/>
  <c r="G88" i="1"/>
  <c r="F88" i="1"/>
  <c r="B88" i="1"/>
  <c r="A88" i="1"/>
  <c r="G87" i="1"/>
  <c r="F87" i="1"/>
  <c r="B87" i="1"/>
  <c r="A87" i="1"/>
  <c r="G86" i="1"/>
  <c r="F86" i="1"/>
  <c r="B86" i="1"/>
  <c r="A86" i="1"/>
  <c r="G85" i="1"/>
  <c r="F85" i="1"/>
  <c r="B85" i="1"/>
  <c r="A85" i="1"/>
  <c r="G84" i="1"/>
  <c r="F84" i="1"/>
  <c r="B84" i="1"/>
  <c r="A84" i="1"/>
  <c r="G83" i="1"/>
  <c r="F83" i="1"/>
  <c r="B83" i="1"/>
  <c r="A83" i="1"/>
  <c r="G82" i="1"/>
  <c r="F82" i="1"/>
  <c r="B82" i="1"/>
  <c r="A82" i="1"/>
  <c r="G81" i="1"/>
  <c r="F81" i="1"/>
  <c r="B81" i="1"/>
  <c r="A81" i="1"/>
  <c r="G80" i="1"/>
  <c r="F80" i="1"/>
  <c r="B80" i="1"/>
  <c r="A80" i="1"/>
  <c r="G79" i="1"/>
  <c r="F79" i="1"/>
  <c r="B79" i="1"/>
  <c r="A79" i="1"/>
  <c r="G78" i="1"/>
  <c r="F78" i="1"/>
  <c r="B78" i="1"/>
  <c r="A78" i="1"/>
  <c r="G77" i="1"/>
  <c r="F77" i="1"/>
  <c r="B77" i="1"/>
  <c r="A77" i="1"/>
  <c r="G76" i="1"/>
  <c r="F76" i="1"/>
  <c r="B76" i="1"/>
  <c r="A76" i="1"/>
  <c r="G75" i="1"/>
  <c r="F75" i="1"/>
  <c r="B75" i="1"/>
  <c r="A75" i="1"/>
  <c r="G74" i="1"/>
  <c r="F74" i="1"/>
  <c r="B74" i="1"/>
  <c r="A74" i="1"/>
  <c r="G73" i="1"/>
  <c r="F73" i="1"/>
  <c r="B73" i="1"/>
  <c r="A73" i="1"/>
  <c r="G72" i="1"/>
  <c r="F72" i="1"/>
  <c r="B72" i="1"/>
  <c r="A72" i="1"/>
  <c r="G71" i="1"/>
  <c r="F71" i="1"/>
  <c r="B71" i="1"/>
  <c r="A71" i="1"/>
  <c r="G70" i="1"/>
  <c r="F70" i="1"/>
  <c r="B70" i="1"/>
  <c r="A70" i="1"/>
  <c r="G69" i="1"/>
  <c r="F69" i="1"/>
  <c r="B69" i="1"/>
  <c r="A69" i="1"/>
  <c r="G68" i="1"/>
  <c r="F68" i="1"/>
  <c r="B68" i="1"/>
  <c r="A68" i="1"/>
  <c r="G67" i="1"/>
  <c r="F67" i="1"/>
  <c r="B67" i="1"/>
  <c r="A67" i="1"/>
  <c r="G66" i="1"/>
  <c r="F66" i="1"/>
  <c r="B66" i="1"/>
  <c r="A66" i="1"/>
  <c r="G65" i="1"/>
  <c r="F65" i="1"/>
  <c r="B65" i="1"/>
  <c r="A65" i="1"/>
  <c r="G64" i="1"/>
  <c r="F64" i="1"/>
  <c r="B64" i="1"/>
  <c r="A64" i="1"/>
  <c r="G63" i="1"/>
  <c r="F63" i="1"/>
  <c r="B63" i="1"/>
  <c r="A63" i="1"/>
  <c r="G62" i="1"/>
  <c r="F62" i="1"/>
  <c r="B62" i="1"/>
  <c r="A62" i="1"/>
  <c r="G61" i="1"/>
  <c r="F61" i="1"/>
  <c r="B61" i="1"/>
  <c r="A61" i="1"/>
  <c r="G60" i="1"/>
  <c r="F60" i="1"/>
  <c r="B60" i="1"/>
  <c r="A60" i="1"/>
  <c r="G59" i="1"/>
  <c r="F59" i="1"/>
  <c r="B59" i="1"/>
  <c r="A59" i="1"/>
  <c r="G58" i="1"/>
  <c r="F58" i="1"/>
  <c r="B58" i="1"/>
  <c r="A58" i="1"/>
  <c r="G57" i="1"/>
  <c r="F57" i="1"/>
  <c r="B57" i="1"/>
  <c r="A57" i="1"/>
  <c r="G56" i="1"/>
  <c r="F56" i="1"/>
  <c r="B56" i="1"/>
  <c r="A56" i="1"/>
  <c r="G55" i="1"/>
  <c r="F55" i="1"/>
  <c r="B55" i="1"/>
  <c r="A55" i="1"/>
  <c r="G54" i="1"/>
  <c r="F54" i="1"/>
  <c r="B54" i="1"/>
  <c r="A54" i="1"/>
  <c r="G53" i="1"/>
  <c r="F53" i="1"/>
  <c r="B53" i="1"/>
  <c r="A53" i="1"/>
  <c r="G52" i="1"/>
  <c r="F52" i="1"/>
  <c r="B52" i="1"/>
  <c r="A52" i="1"/>
  <c r="G51" i="1"/>
  <c r="F51" i="1"/>
  <c r="B51" i="1"/>
  <c r="A51" i="1"/>
  <c r="G50" i="1"/>
  <c r="F50" i="1"/>
  <c r="B50" i="1"/>
  <c r="A50" i="1"/>
  <c r="G49" i="1"/>
  <c r="F49" i="1"/>
  <c r="B49" i="1"/>
  <c r="A49" i="1"/>
  <c r="G48" i="1"/>
  <c r="F48" i="1"/>
  <c r="B48" i="1"/>
  <c r="A48" i="1"/>
  <c r="G47" i="1"/>
  <c r="F47" i="1"/>
  <c r="B47" i="1"/>
  <c r="A47" i="1"/>
  <c r="G46" i="1"/>
  <c r="F46" i="1"/>
  <c r="B46" i="1"/>
  <c r="A46" i="1"/>
  <c r="G45" i="1"/>
  <c r="F45" i="1"/>
  <c r="B45" i="1"/>
  <c r="A45" i="1"/>
  <c r="G44" i="1"/>
  <c r="F44" i="1"/>
  <c r="B44" i="1"/>
  <c r="A44" i="1"/>
  <c r="G43" i="1"/>
  <c r="F43" i="1"/>
  <c r="B43" i="1"/>
  <c r="A43" i="1"/>
  <c r="G42" i="1"/>
  <c r="F42" i="1"/>
  <c r="B42" i="1"/>
  <c r="A42" i="1"/>
  <c r="G41" i="1"/>
  <c r="F41" i="1"/>
  <c r="B41" i="1"/>
  <c r="A41" i="1"/>
  <c r="G40" i="1"/>
  <c r="F40" i="1"/>
  <c r="B40" i="1"/>
  <c r="A40" i="1"/>
  <c r="G39" i="1"/>
  <c r="F39" i="1"/>
  <c r="B39" i="1"/>
  <c r="A39" i="1"/>
  <c r="G38" i="1"/>
  <c r="F38" i="1"/>
  <c r="B38" i="1"/>
  <c r="A38" i="1"/>
  <c r="G37" i="1"/>
  <c r="F37" i="1"/>
  <c r="B37" i="1"/>
  <c r="A37" i="1"/>
  <c r="G36" i="1"/>
  <c r="F36" i="1"/>
  <c r="B36" i="1"/>
  <c r="A36" i="1"/>
  <c r="G35" i="1"/>
  <c r="F35" i="1"/>
  <c r="B35" i="1"/>
  <c r="A35" i="1"/>
  <c r="G34" i="1"/>
  <c r="F34" i="1"/>
  <c r="B34" i="1"/>
  <c r="A34" i="1"/>
  <c r="G33" i="1"/>
  <c r="F33" i="1"/>
  <c r="B33" i="1"/>
  <c r="A33" i="1"/>
  <c r="G32" i="1"/>
  <c r="F32" i="1"/>
  <c r="B32" i="1"/>
  <c r="A32" i="1"/>
  <c r="G31" i="1"/>
  <c r="F31" i="1"/>
  <c r="B31" i="1"/>
  <c r="A31" i="1"/>
  <c r="G30" i="1"/>
  <c r="F30" i="1"/>
  <c r="B30" i="1"/>
  <c r="A30" i="1"/>
  <c r="G29" i="1"/>
  <c r="F29" i="1"/>
  <c r="B29" i="1"/>
  <c r="A29" i="1"/>
  <c r="G28" i="1"/>
  <c r="F28" i="1"/>
  <c r="B28" i="1"/>
  <c r="A28" i="1"/>
  <c r="G27" i="1"/>
  <c r="F27" i="1"/>
  <c r="B27" i="1"/>
  <c r="A27" i="1"/>
  <c r="G26" i="1"/>
  <c r="F26" i="1"/>
  <c r="B26" i="1"/>
  <c r="A26" i="1"/>
  <c r="G25" i="1"/>
  <c r="F25" i="1"/>
  <c r="B25" i="1"/>
  <c r="A25" i="1"/>
  <c r="G24" i="1"/>
  <c r="F24" i="1"/>
  <c r="B24" i="1"/>
  <c r="A24" i="1"/>
  <c r="G23" i="1"/>
  <c r="F23" i="1"/>
  <c r="B23" i="1"/>
  <c r="A23" i="1"/>
  <c r="G22" i="1"/>
  <c r="F22" i="1"/>
  <c r="B22" i="1"/>
  <c r="A22" i="1"/>
  <c r="G21" i="1"/>
  <c r="F21" i="1"/>
  <c r="B21" i="1"/>
  <c r="A21" i="1"/>
  <c r="G20" i="1"/>
  <c r="F20" i="1"/>
  <c r="B20" i="1"/>
  <c r="A20" i="1"/>
  <c r="G19" i="1"/>
  <c r="F19" i="1"/>
  <c r="B19" i="1"/>
  <c r="A19" i="1"/>
  <c r="G18" i="1"/>
  <c r="F18" i="1"/>
  <c r="B18" i="1"/>
  <c r="A18" i="1"/>
  <c r="G17" i="1"/>
  <c r="F17" i="1"/>
  <c r="B17" i="1"/>
  <c r="A17" i="1"/>
  <c r="G16" i="1"/>
  <c r="F16" i="1"/>
  <c r="B16" i="1"/>
  <c r="A16" i="1"/>
  <c r="G15" i="1"/>
  <c r="F15" i="1"/>
  <c r="B15" i="1"/>
  <c r="A15" i="1"/>
  <c r="G14" i="1"/>
  <c r="F14" i="1"/>
  <c r="B14" i="1"/>
  <c r="A14" i="1"/>
  <c r="G13" i="1"/>
  <c r="F13" i="1"/>
  <c r="B13" i="1"/>
  <c r="A13" i="1"/>
  <c r="G12" i="1"/>
  <c r="F12" i="1"/>
  <c r="B12" i="1"/>
  <c r="A12" i="1"/>
  <c r="G11" i="1"/>
  <c r="G9" i="1" s="1"/>
  <c r="F11" i="1"/>
  <c r="B11" i="1"/>
  <c r="A11" i="1"/>
  <c r="K11" i="1" s="1"/>
  <c r="C6" i="1"/>
  <c r="J23" i="1" s="1"/>
  <c r="J15" i="1" l="1"/>
  <c r="J19" i="1"/>
  <c r="J14" i="1"/>
  <c r="J18" i="1"/>
  <c r="J11" i="1"/>
  <c r="J13" i="1"/>
  <c r="J24" i="1"/>
  <c r="J25" i="1"/>
  <c r="J28" i="1"/>
  <c r="J29" i="1"/>
  <c r="J32" i="1"/>
  <c r="J33" i="1"/>
  <c r="J36" i="1"/>
  <c r="J37" i="1"/>
  <c r="J40" i="1"/>
  <c r="J41" i="1"/>
  <c r="J44" i="1"/>
  <c r="J45" i="1"/>
  <c r="J48" i="1"/>
  <c r="J49" i="1"/>
  <c r="J52" i="1"/>
  <c r="J53" i="1"/>
  <c r="J56" i="1"/>
  <c r="J57" i="1"/>
  <c r="J60" i="1"/>
  <c r="J61" i="1"/>
  <c r="J64" i="1"/>
  <c r="J65" i="1"/>
  <c r="J68" i="1"/>
  <c r="J69" i="1"/>
  <c r="J72" i="1"/>
  <c r="J73" i="1"/>
  <c r="J76" i="1"/>
  <c r="J77" i="1"/>
  <c r="J80" i="1"/>
  <c r="J81" i="1"/>
  <c r="J84" i="1"/>
  <c r="J85" i="1"/>
  <c r="J88" i="1"/>
  <c r="J89" i="1"/>
  <c r="J92" i="1"/>
  <c r="J93" i="1"/>
  <c r="J96" i="1"/>
  <c r="J97" i="1"/>
  <c r="J100" i="1"/>
  <c r="J101" i="1"/>
  <c r="J104" i="1"/>
  <c r="J105" i="1"/>
  <c r="J108" i="1"/>
  <c r="J109" i="1"/>
  <c r="J112" i="1"/>
  <c r="J17" i="1"/>
  <c r="J12" i="1"/>
  <c r="J16" i="1"/>
  <c r="J374" i="1"/>
  <c r="J370" i="1"/>
  <c r="J366" i="1"/>
  <c r="J362" i="1"/>
  <c r="J358" i="1"/>
  <c r="J354" i="1"/>
  <c r="J350" i="1"/>
  <c r="J346" i="1"/>
  <c r="J342" i="1"/>
  <c r="J338" i="1"/>
  <c r="J334" i="1"/>
  <c r="J330" i="1"/>
  <c r="J326" i="1"/>
  <c r="J322" i="1"/>
  <c r="J318" i="1"/>
  <c r="J314" i="1"/>
  <c r="J306" i="1"/>
  <c r="J302" i="1"/>
  <c r="J298" i="1"/>
  <c r="J294" i="1"/>
  <c r="J290" i="1"/>
  <c r="J286" i="1"/>
  <c r="J282" i="1"/>
  <c r="J278" i="1"/>
  <c r="J242" i="1"/>
  <c r="J170" i="1"/>
  <c r="J373" i="1"/>
  <c r="J369" i="1"/>
  <c r="J365" i="1"/>
  <c r="J361" i="1"/>
  <c r="J357" i="1"/>
  <c r="J353" i="1"/>
  <c r="J349" i="1"/>
  <c r="J345" i="1"/>
  <c r="J341" i="1"/>
  <c r="J337" i="1"/>
  <c r="J333" i="1"/>
  <c r="J329" i="1"/>
  <c r="J325" i="1"/>
  <c r="J321" i="1"/>
  <c r="J317" i="1"/>
  <c r="J309" i="1"/>
  <c r="J305" i="1"/>
  <c r="J301" i="1"/>
  <c r="J297" i="1"/>
  <c r="J293" i="1"/>
  <c r="J289" i="1"/>
  <c r="J285" i="1"/>
  <c r="J281" i="1"/>
  <c r="J277" i="1"/>
  <c r="J273" i="1"/>
  <c r="J269" i="1"/>
  <c r="J261" i="1"/>
  <c r="J253" i="1"/>
  <c r="J245" i="1"/>
  <c r="J241" i="1"/>
  <c r="J237" i="1"/>
  <c r="J233" i="1"/>
  <c r="J229" i="1"/>
  <c r="J225" i="1"/>
  <c r="J221" i="1"/>
  <c r="J217" i="1"/>
  <c r="J213" i="1"/>
  <c r="J209" i="1"/>
  <c r="J205" i="1"/>
  <c r="J201" i="1"/>
  <c r="J197" i="1"/>
  <c r="J193" i="1"/>
  <c r="J189" i="1"/>
  <c r="J185" i="1"/>
  <c r="J181" i="1"/>
  <c r="J152" i="1"/>
  <c r="J148" i="1"/>
  <c r="J144" i="1"/>
  <c r="J140" i="1"/>
  <c r="J136" i="1"/>
  <c r="J132" i="1"/>
  <c r="J128" i="1"/>
  <c r="J169" i="1"/>
  <c r="J145" i="1"/>
  <c r="J129" i="1"/>
  <c r="J121" i="1"/>
  <c r="J113" i="1"/>
  <c r="J165" i="1"/>
  <c r="J141" i="1"/>
  <c r="J120" i="1"/>
  <c r="J177" i="1"/>
  <c r="J157" i="1"/>
  <c r="J153" i="1"/>
  <c r="J137" i="1"/>
  <c r="J117" i="1"/>
  <c r="J111" i="1"/>
  <c r="J107" i="1"/>
  <c r="J103" i="1"/>
  <c r="J99" i="1"/>
  <c r="J95" i="1"/>
  <c r="J91" i="1"/>
  <c r="J87" i="1"/>
  <c r="J83" i="1"/>
  <c r="J79" i="1"/>
  <c r="J75" i="1"/>
  <c r="J71" i="1"/>
  <c r="D4" i="2" s="1"/>
  <c r="J67" i="1"/>
  <c r="J63" i="1"/>
  <c r="J59" i="1"/>
  <c r="J55" i="1"/>
  <c r="J51" i="1"/>
  <c r="J47" i="1"/>
  <c r="J43" i="1"/>
  <c r="J39" i="1"/>
  <c r="J35" i="1"/>
  <c r="J31" i="1"/>
  <c r="J27" i="1"/>
  <c r="J173" i="1"/>
  <c r="J149" i="1"/>
  <c r="J133" i="1"/>
  <c r="J116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D3" i="2" s="1"/>
  <c r="J42" i="1"/>
  <c r="J38" i="1"/>
  <c r="J34" i="1"/>
  <c r="J30" i="1"/>
  <c r="J26" i="1"/>
  <c r="J22" i="1"/>
  <c r="C13" i="2"/>
  <c r="B12" i="2"/>
  <c r="C9" i="2"/>
  <c r="C5" i="2"/>
  <c r="B4" i="2"/>
  <c r="B13" i="2"/>
  <c r="C10" i="2"/>
  <c r="C6" i="2"/>
  <c r="C2" i="2"/>
  <c r="C11" i="2"/>
  <c r="C7" i="2"/>
  <c r="C3" i="2"/>
  <c r="B2" i="2"/>
  <c r="C12" i="2"/>
  <c r="C8" i="2"/>
  <c r="B7" i="2"/>
  <c r="C4" i="2"/>
  <c r="B3" i="2"/>
  <c r="J20" i="1"/>
  <c r="J21" i="1"/>
  <c r="J118" i="1"/>
  <c r="J119" i="1"/>
  <c r="J138" i="1"/>
  <c r="J139" i="1"/>
  <c r="J154" i="1"/>
  <c r="J155" i="1"/>
  <c r="J158" i="1"/>
  <c r="J159" i="1"/>
  <c r="J160" i="1"/>
  <c r="J162" i="1"/>
  <c r="J163" i="1"/>
  <c r="J164" i="1"/>
  <c r="J178" i="1"/>
  <c r="J179" i="1"/>
  <c r="J180" i="1"/>
  <c r="J182" i="1"/>
  <c r="J183" i="1"/>
  <c r="J184" i="1"/>
  <c r="J186" i="1"/>
  <c r="J187" i="1"/>
  <c r="J188" i="1"/>
  <c r="J190" i="1"/>
  <c r="J191" i="1"/>
  <c r="J192" i="1"/>
  <c r="J194" i="1"/>
  <c r="J248" i="1"/>
  <c r="J255" i="1"/>
  <c r="J315" i="1"/>
  <c r="J316" i="1"/>
  <c r="J319" i="1"/>
  <c r="J320" i="1"/>
  <c r="J323" i="1"/>
  <c r="J324" i="1"/>
  <c r="J327" i="1"/>
  <c r="J328" i="1"/>
  <c r="J331" i="1"/>
  <c r="J332" i="1"/>
  <c r="J335" i="1"/>
  <c r="J336" i="1"/>
  <c r="J339" i="1"/>
  <c r="J340" i="1"/>
  <c r="J343" i="1"/>
  <c r="J344" i="1"/>
  <c r="J347" i="1"/>
  <c r="J348" i="1"/>
  <c r="J351" i="1"/>
  <c r="J352" i="1"/>
  <c r="J355" i="1"/>
  <c r="J356" i="1"/>
  <c r="J359" i="1"/>
  <c r="J360" i="1"/>
  <c r="J363" i="1"/>
  <c r="J364" i="1"/>
  <c r="J367" i="1"/>
  <c r="J368" i="1"/>
  <c r="J371" i="1"/>
  <c r="J372" i="1"/>
  <c r="J375" i="1"/>
  <c r="F312" i="1"/>
  <c r="J312" i="1" s="1"/>
  <c r="F308" i="1"/>
  <c r="J308" i="1" s="1"/>
  <c r="F272" i="1"/>
  <c r="J272" i="1" s="1"/>
  <c r="F268" i="1"/>
  <c r="J268" i="1" s="1"/>
  <c r="F260" i="1"/>
  <c r="J260" i="1" s="1"/>
  <c r="F256" i="1"/>
  <c r="J256" i="1" s="1"/>
  <c r="F156" i="1"/>
  <c r="J156" i="1" s="1"/>
  <c r="F124" i="1"/>
  <c r="J124" i="1" s="1"/>
  <c r="F259" i="1"/>
  <c r="J259" i="1" s="1"/>
  <c r="F251" i="1"/>
  <c r="J251" i="1" s="1"/>
  <c r="F247" i="1"/>
  <c r="J247" i="1" s="1"/>
  <c r="F195" i="1"/>
  <c r="J195" i="1" s="1"/>
  <c r="F274" i="1"/>
  <c r="J274" i="1" s="1"/>
  <c r="F258" i="1"/>
  <c r="J258" i="1" s="1"/>
  <c r="F254" i="1"/>
  <c r="J254" i="1" s="1"/>
  <c r="F250" i="1"/>
  <c r="J250" i="1" s="1"/>
  <c r="F246" i="1"/>
  <c r="J246" i="1" s="1"/>
  <c r="F198" i="1"/>
  <c r="J198" i="1" s="1"/>
  <c r="F313" i="1"/>
  <c r="J313" i="1" s="1"/>
  <c r="F265" i="1"/>
  <c r="J265" i="1" s="1"/>
  <c r="F257" i="1"/>
  <c r="J257" i="1" s="1"/>
  <c r="F249" i="1"/>
  <c r="J249" i="1" s="1"/>
  <c r="F161" i="1"/>
  <c r="J161" i="1" s="1"/>
  <c r="F125" i="1"/>
  <c r="J125" i="1" s="1"/>
  <c r="J126" i="1"/>
  <c r="J127" i="1"/>
  <c r="J142" i="1"/>
  <c r="J143" i="1"/>
  <c r="J166" i="1"/>
  <c r="J167" i="1"/>
  <c r="J168" i="1"/>
  <c r="J252" i="1"/>
  <c r="J270" i="1"/>
  <c r="J271" i="1"/>
  <c r="J114" i="1"/>
  <c r="J115" i="1"/>
  <c r="J122" i="1"/>
  <c r="J123" i="1"/>
  <c r="J130" i="1"/>
  <c r="J131" i="1"/>
  <c r="J146" i="1"/>
  <c r="J147" i="1"/>
  <c r="J171" i="1"/>
  <c r="J172" i="1"/>
  <c r="J199" i="1"/>
  <c r="J200" i="1"/>
  <c r="J202" i="1"/>
  <c r="J203" i="1"/>
  <c r="J204" i="1"/>
  <c r="J206" i="1"/>
  <c r="J207" i="1"/>
  <c r="J208" i="1"/>
  <c r="J210" i="1"/>
  <c r="J211" i="1"/>
  <c r="J212" i="1"/>
  <c r="J214" i="1"/>
  <c r="J215" i="1"/>
  <c r="J216" i="1"/>
  <c r="J218" i="1"/>
  <c r="J219" i="1"/>
  <c r="J220" i="1"/>
  <c r="J222" i="1"/>
  <c r="J223" i="1"/>
  <c r="J224" i="1"/>
  <c r="J226" i="1"/>
  <c r="J227" i="1"/>
  <c r="J228" i="1"/>
  <c r="J230" i="1"/>
  <c r="J231" i="1"/>
  <c r="J232" i="1"/>
  <c r="J234" i="1"/>
  <c r="J235" i="1"/>
  <c r="J236" i="1"/>
  <c r="J238" i="1"/>
  <c r="J239" i="1"/>
  <c r="J240" i="1"/>
  <c r="J243" i="1"/>
  <c r="J244" i="1"/>
  <c r="J266" i="1"/>
  <c r="J267" i="1"/>
  <c r="J310" i="1"/>
  <c r="J311" i="1"/>
  <c r="J134" i="1"/>
  <c r="J135" i="1"/>
  <c r="J150" i="1"/>
  <c r="J151" i="1"/>
  <c r="J174" i="1"/>
  <c r="J175" i="1"/>
  <c r="J176" i="1"/>
  <c r="J196" i="1"/>
  <c r="J262" i="1"/>
  <c r="J263" i="1"/>
  <c r="J264" i="1"/>
  <c r="J275" i="1"/>
  <c r="J276" i="1"/>
  <c r="J279" i="1"/>
  <c r="J280" i="1"/>
  <c r="J283" i="1"/>
  <c r="J284" i="1"/>
  <c r="J287" i="1"/>
  <c r="J288" i="1"/>
  <c r="J291" i="1"/>
  <c r="J292" i="1"/>
  <c r="J295" i="1"/>
  <c r="J296" i="1"/>
  <c r="J299" i="1"/>
  <c r="J300" i="1"/>
  <c r="J303" i="1"/>
  <c r="J304" i="1"/>
  <c r="J307" i="1"/>
  <c r="D11" i="2" l="1"/>
  <c r="D6" i="2"/>
  <c r="D5" i="2"/>
  <c r="D12" i="2"/>
  <c r="D8" i="2"/>
  <c r="D13" i="2"/>
  <c r="B8" i="2"/>
  <c r="D9" i="2"/>
  <c r="D10" i="2"/>
  <c r="D7" i="2"/>
  <c r="D2" i="2"/>
  <c r="J9" i="1"/>
  <c r="B10" i="2"/>
  <c r="B9" i="2"/>
  <c r="B6" i="2"/>
  <c r="B5" i="2"/>
  <c r="F9" i="1"/>
  <c r="B11" i="2"/>
  <c r="C14" i="2"/>
  <c r="D14" i="2" l="1"/>
  <c r="B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" authorId="0" shapeId="0" xr:uid="{00000000-0006-0000-0000-000001000000}">
      <text>
        <r>
          <rPr>
            <sz val="11"/>
            <color rgb="FF000000"/>
            <rFont val="Calibri"/>
            <charset val="1"/>
          </rPr>
          <t xml:space="preserve">Christophe:
</t>
        </r>
        <r>
          <rPr>
            <sz val="9"/>
            <color rgb="FF000000"/>
            <rFont val="Tahoma"/>
            <charset val="1"/>
          </rPr>
          <t>Bonjour, si vous ne trouvez pas votre destination, ajoutez la dans cases vides du tableau des destinations de l'onglet Taux</t>
        </r>
      </text>
    </comment>
  </commentList>
</comments>
</file>

<file path=xl/sharedStrings.xml><?xml version="1.0" encoding="utf-8"?>
<sst xmlns="http://schemas.openxmlformats.org/spreadsheetml/2006/main" count="117" uniqueCount="112">
  <si>
    <t>Nom</t>
  </si>
  <si>
    <t>Albertville</t>
  </si>
  <si>
    <t>Prénom</t>
  </si>
  <si>
    <t>Ugine</t>
  </si>
  <si>
    <t>Adresse</t>
  </si>
  <si>
    <t>Distance domicile gymnase</t>
  </si>
  <si>
    <t>Puissance fiscale</t>
  </si>
  <si>
    <t>Electrique : cocher la case --&gt;</t>
  </si>
  <si>
    <t>Taux</t>
  </si>
  <si>
    <t>€/km</t>
  </si>
  <si>
    <t>&lt;5000km</t>
  </si>
  <si>
    <t>Trajets</t>
  </si>
  <si>
    <t>Autres Frais</t>
  </si>
  <si>
    <t>mois</t>
  </si>
  <si>
    <t>Jour</t>
  </si>
  <si>
    <t>Date</t>
  </si>
  <si>
    <t>Destination</t>
  </si>
  <si>
    <t>Motif</t>
  </si>
  <si>
    <t>Km</t>
  </si>
  <si>
    <t>Péages</t>
  </si>
  <si>
    <t>Nature</t>
  </si>
  <si>
    <t>Montant</t>
  </si>
  <si>
    <t>TOTAL</t>
  </si>
  <si>
    <t>Colonne1</t>
  </si>
  <si>
    <t>ALBERTVILLE</t>
  </si>
  <si>
    <t>Mois</t>
  </si>
  <si>
    <t>km</t>
  </si>
  <si>
    <t>Péage</t>
  </si>
  <si>
    <t>TOTAL €</t>
  </si>
  <si>
    <t>Destination AR</t>
  </si>
  <si>
    <t>A</t>
  </si>
  <si>
    <t>AR</t>
  </si>
  <si>
    <t>Nb de CV</t>
  </si>
  <si>
    <t>Jusqu'à 5 000 km</t>
  </si>
  <si>
    <t>5 001 à 20 000 km</t>
  </si>
  <si>
    <t>CV</t>
  </si>
  <si>
    <t>TAUX</t>
  </si>
  <si>
    <t>AIME</t>
  </si>
  <si>
    <t>4 CV</t>
  </si>
  <si>
    <t>0,606 € x d</t>
  </si>
  <si>
    <t>(0,340 € x d) + 1 330</t>
  </si>
  <si>
    <t>AIX</t>
  </si>
  <si>
    <t>5 CV</t>
  </si>
  <si>
    <t>0,636 € x d</t>
  </si>
  <si>
    <t>(0,357 € x d) + 1 395</t>
  </si>
  <si>
    <t>ALBENS</t>
  </si>
  <si>
    <t>6 CV</t>
  </si>
  <si>
    <t>0,665 € x d</t>
  </si>
  <si>
    <t>(0,374 € x d) + 1 457</t>
  </si>
  <si>
    <t>7 CV et plus</t>
  </si>
  <si>
    <t>0,697 € x d</t>
  </si>
  <si>
    <t>(0,394 € x d) + 1 435</t>
  </si>
  <si>
    <t>7+</t>
  </si>
  <si>
    <t>AMBERIEU</t>
  </si>
  <si>
    <t>ANNECY</t>
  </si>
  <si>
    <t>X</t>
  </si>
  <si>
    <t>ANNECY LE VIEUX</t>
  </si>
  <si>
    <t>ANNEMASSE</t>
  </si>
  <si>
    <t>ARVE GIFFRE</t>
  </si>
  <si>
    <t>BEAUREPAIRE</t>
  </si>
  <si>
    <t>BESANCON</t>
  </si>
  <si>
    <t>BOURGOIN</t>
  </si>
  <si>
    <t>CHAMBERY</t>
  </si>
  <si>
    <t>CHARMES</t>
  </si>
  <si>
    <t>CLERMONT</t>
  </si>
  <si>
    <t>CROLLES</t>
  </si>
  <si>
    <t>CRUSEILLES</t>
  </si>
  <si>
    <t>DOUVAINE</t>
  </si>
  <si>
    <t>ECHIROLLES</t>
  </si>
  <si>
    <t>ETOILE</t>
  </si>
  <si>
    <t>EVIAN</t>
  </si>
  <si>
    <t>FONTAINE</t>
  </si>
  <si>
    <t>GENEVE</t>
  </si>
  <si>
    <t>GRENOBLE</t>
  </si>
  <si>
    <t>GUILHERAND</t>
  </si>
  <si>
    <t>LA MOTTE</t>
  </si>
  <si>
    <t>LA ROCHETTE</t>
  </si>
  <si>
    <t>LA VOULTE</t>
  </si>
  <si>
    <t>LE POUZIN</t>
  </si>
  <si>
    <t>LIVRON</t>
  </si>
  <si>
    <t>LORIOL</t>
  </si>
  <si>
    <t>MEXIMIEUX</t>
  </si>
  <si>
    <t>MEYLAN</t>
  </si>
  <si>
    <t>MONTELIMAR</t>
  </si>
  <si>
    <t>MONTMELLIAN</t>
  </si>
  <si>
    <t>PAYS ROCHOIS</t>
  </si>
  <si>
    <t>POISY</t>
  </si>
  <si>
    <t>RHONE EYRIEUX</t>
  </si>
  <si>
    <t>RUMILLY</t>
  </si>
  <si>
    <t>SALLANCHES</t>
  </si>
  <si>
    <t>SEYSSINET</t>
  </si>
  <si>
    <t>ST CHAMOND</t>
  </si>
  <si>
    <t>ST EGREVE</t>
  </si>
  <si>
    <t>ST GENIX</t>
  </si>
  <si>
    <t>ST GENIS LAVAL</t>
  </si>
  <si>
    <t>ST JEAN MAURIENNE</t>
  </si>
  <si>
    <t>ST MARCELLIN</t>
  </si>
  <si>
    <t>ST PIERRE</t>
  </si>
  <si>
    <t>ST PIERRE ALLEVARD</t>
  </si>
  <si>
    <t>ST PRIEST</t>
  </si>
  <si>
    <t>ST VALLIER</t>
  </si>
  <si>
    <t>THONON</t>
  </si>
  <si>
    <t>UGINE</t>
  </si>
  <si>
    <t>VAL DE LEYSSE</t>
  </si>
  <si>
    <t>VALENCE</t>
  </si>
  <si>
    <t>VIZILLE</t>
  </si>
  <si>
    <t>VOIRON</t>
  </si>
  <si>
    <t>VRBAS</t>
  </si>
  <si>
    <t>YENNE</t>
  </si>
  <si>
    <t>LE BOURGET</t>
  </si>
  <si>
    <t>VILLEURBANE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</si>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</sst>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#,##0.00&quot; €&quot;"/>
    <numFmt numFmtId="166" formatCode="ddd"/>
    <numFmt numFmtId="167" formatCode="d/m/yyyy"/>
    <numFmt numFmtId="168" formatCode="0.0"/>
    <numFmt numFmtId="169" formatCode="[$-40C]mmm\-yy"/>
  </numFmts>
  <fonts count="13" x14ac:knownFonts="1">
    <font>
      <sz val="11"/>
      <color rgb="FF000000"/>
      <name val="Calibri"/>
      <charset val="1"/>
    </font>
    <font>
      <b/>
      <sz val="16"/>
      <color rgb="FF000000"/>
      <name val="Arial"/>
      <charset val="1"/>
    </font>
    <font>
      <b/>
      <sz val="11"/>
      <color rgb="FF000000"/>
      <name val="Calibri"/>
      <charset val="1"/>
    </font>
    <font>
      <b/>
      <sz val="9"/>
      <color rgb="FF000000"/>
      <name val="Calibri"/>
      <charset val="1"/>
    </font>
    <font>
      <b/>
      <sz val="11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9"/>
      <color rgb="FF000000"/>
      <name val="Calibri"/>
      <charset val="1"/>
    </font>
    <font>
      <sz val="11"/>
      <color rgb="FF000000"/>
      <name val="Calibri"/>
      <family val="2"/>
      <charset val="1"/>
    </font>
    <font>
      <sz val="9"/>
      <color rgb="FF000000"/>
      <name val="Tahoma"/>
      <charset val="1"/>
    </font>
    <font>
      <b/>
      <sz val="12"/>
      <color rgb="FF000000"/>
      <name val="Calibri"/>
      <family val="2"/>
      <charset val="1"/>
    </font>
    <font>
      <b/>
      <sz val="8"/>
      <color rgb="FF1F1F1F"/>
      <name val="Arial"/>
      <family val="2"/>
      <charset val="1"/>
    </font>
    <font>
      <b/>
      <sz val="11"/>
      <color rgb="FF303030"/>
      <name val="Open Sans"/>
      <charset val="1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4F81BD"/>
        <bgColor rgb="FF808080"/>
      </patternFill>
    </fill>
    <fill>
      <patternFill patternType="solid">
        <fgColor rgb="FFF2F2F2"/>
        <bgColor rgb="FFFFFFFF"/>
      </patternFill>
    </fill>
    <fill>
      <patternFill patternType="solid">
        <fgColor rgb="FFD8D8D8"/>
        <bgColor rgb="FFBFBFBF"/>
      </patternFill>
    </fill>
    <fill>
      <patternFill patternType="solid">
        <fgColor rgb="FFBFBFBF"/>
        <bgColor rgb="FFD8D8D8"/>
      </patternFill>
    </fill>
    <fill>
      <patternFill patternType="solid">
        <fgColor rgb="FFFFFFFF"/>
        <bgColor rgb="FFF2F2F2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" fontId="0" fillId="0" borderId="14" xfId="0" applyNumberFormat="1" applyBorder="1" applyAlignment="1">
      <alignment horizontal="center"/>
    </xf>
    <xf numFmtId="0" fontId="2" fillId="5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2" xfId="0" applyBorder="1"/>
    <xf numFmtId="0" fontId="2" fillId="0" borderId="1" xfId="0" applyFont="1" applyBorder="1"/>
    <xf numFmtId="0" fontId="0" fillId="0" borderId="0" xfId="0" applyAlignment="1">
      <alignment horizontal="left" vertical="top"/>
    </xf>
    <xf numFmtId="0" fontId="0" fillId="0" borderId="6" xfId="0" applyBorder="1"/>
    <xf numFmtId="0" fontId="3" fillId="0" borderId="1" xfId="0" applyFont="1" applyBorder="1"/>
    <xf numFmtId="1" fontId="5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6" xfId="0" applyFont="1" applyBorder="1"/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right"/>
    </xf>
    <xf numFmtId="0" fontId="2" fillId="0" borderId="0" xfId="0" applyFont="1"/>
    <xf numFmtId="164" fontId="6" fillId="4" borderId="1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5" borderId="14" xfId="0" applyFont="1" applyFill="1" applyBorder="1" applyAlignment="1">
      <alignment horizontal="center" vertical="center"/>
    </xf>
    <xf numFmtId="165" fontId="2" fillId="5" borderId="14" xfId="0" applyNumberFormat="1" applyFont="1" applyFill="1" applyBorder="1" applyAlignment="1">
      <alignment horizontal="right" vertical="center"/>
    </xf>
    <xf numFmtId="0" fontId="0" fillId="5" borderId="15" xfId="0" applyFill="1" applyBorder="1"/>
    <xf numFmtId="0" fontId="0" fillId="5" borderId="16" xfId="0" applyFill="1" applyBorder="1"/>
    <xf numFmtId="0" fontId="0" fillId="5" borderId="14" xfId="0" applyFill="1" applyBorder="1" applyAlignment="1">
      <alignment horizontal="right" vertical="center"/>
    </xf>
    <xf numFmtId="165" fontId="0" fillId="5" borderId="14" xfId="0" applyNumberForma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4" borderId="14" xfId="0" applyFont="1" applyFill="1" applyBorder="1"/>
    <xf numFmtId="166" fontId="6" fillId="4" borderId="14" xfId="0" applyNumberFormat="1" applyFont="1" applyFill="1" applyBorder="1" applyAlignment="1">
      <alignment horizontal="center"/>
    </xf>
    <xf numFmtId="167" fontId="6" fillId="4" borderId="14" xfId="0" applyNumberFormat="1" applyFont="1" applyFill="1" applyBorder="1" applyAlignment="1">
      <alignment horizontal="left"/>
    </xf>
    <xf numFmtId="168" fontId="6" fillId="6" borderId="14" xfId="0" applyNumberFormat="1" applyFont="1" applyFill="1" applyBorder="1" applyAlignment="1">
      <alignment horizontal="right"/>
    </xf>
    <xf numFmtId="0" fontId="0" fillId="0" borderId="18" xfId="0" applyBorder="1"/>
    <xf numFmtId="0" fontId="7" fillId="0" borderId="0" xfId="0" applyFont="1" applyAlignment="1">
      <alignment horizontal="center"/>
    </xf>
    <xf numFmtId="169" fontId="0" fillId="0" borderId="0" xfId="0" applyNumberFormat="1" applyAlignment="1">
      <alignment horizontal="left"/>
    </xf>
    <xf numFmtId="165" fontId="0" fillId="0" borderId="0" xfId="0" applyNumberFormat="1"/>
    <xf numFmtId="169" fontId="9" fillId="0" borderId="0" xfId="0" applyNumberFormat="1" applyFont="1" applyAlignment="1">
      <alignment horizontal="left"/>
    </xf>
    <xf numFmtId="1" fontId="0" fillId="0" borderId="14" xfId="0" applyNumberFormat="1" applyBorder="1" applyAlignment="1">
      <alignment horizontal="center"/>
    </xf>
    <xf numFmtId="0" fontId="0" fillId="0" borderId="14" xfId="0" applyBorder="1"/>
    <xf numFmtId="0" fontId="10" fillId="7" borderId="14" xfId="0" applyFont="1" applyFill="1" applyBorder="1" applyAlignment="1">
      <alignment horizontal="left" vertical="top" wrapText="1"/>
    </xf>
    <xf numFmtId="0" fontId="11" fillId="7" borderId="14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left"/>
    </xf>
    <xf numFmtId="1" fontId="6" fillId="0" borderId="14" xfId="0" applyNumberFormat="1" applyFont="1" applyBorder="1" applyAlignment="1">
      <alignment horizontal="right"/>
    </xf>
    <xf numFmtId="165" fontId="6" fillId="0" borderId="14" xfId="0" applyNumberFormat="1" applyFont="1" applyBorder="1"/>
    <xf numFmtId="0" fontId="10" fillId="7" borderId="14" xfId="0" applyFont="1" applyFill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10" fillId="7" borderId="0" xfId="0" applyFont="1" applyFill="1" applyAlignment="1">
      <alignment vertical="center" wrapText="1"/>
    </xf>
    <xf numFmtId="1" fontId="6" fillId="0" borderId="14" xfId="0" applyNumberFormat="1" applyFont="1" applyBorder="1"/>
    <xf numFmtId="1" fontId="0" fillId="0" borderId="0" xfId="0" applyNumberFormat="1"/>
    <xf numFmtId="0" fontId="6" fillId="4" borderId="14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165" fontId="6" fillId="6" borderId="14" xfId="0" applyNumberFormat="1" applyFont="1" applyFill="1" applyBorder="1" applyProtection="1"/>
    <xf numFmtId="0" fontId="6" fillId="4" borderId="14" xfId="0" applyFont="1" applyFill="1" applyBorder="1" applyProtection="1">
      <protection locked="0"/>
    </xf>
    <xf numFmtId="165" fontId="6" fillId="4" borderId="14" xfId="0" applyNumberFormat="1" applyFont="1" applyFill="1" applyBorder="1" applyProtection="1">
      <protection locked="0"/>
    </xf>
    <xf numFmtId="0" fontId="12" fillId="4" borderId="14" xfId="0" applyFont="1" applyFill="1" applyBorder="1" applyProtection="1">
      <protection locked="0"/>
    </xf>
    <xf numFmtId="164" fontId="6" fillId="4" borderId="11" xfId="0" applyNumberFormat="1" applyFont="1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vertical="top"/>
      <protection locked="0"/>
    </xf>
  </cellXfs>
  <cellStyles count="1">
    <cellStyle name="Normal" xfId="0" builtinId="0"/>
  </cellStyles>
  <dxfs count="5">
    <dxf>
      <protection locked="0" hidden="0"/>
    </dxf>
    <dxf>
      <protection locked="0" hidden="0"/>
    </dxf>
    <dxf>
      <protection locked="1" hidden="0"/>
    </dxf>
    <dxf>
      <protection locked="0" hidden="0"/>
    </dxf>
    <dxf>
      <protection locked="0" hidden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1F1F1F"/>
      <rgbColor rgb="FF993300"/>
      <rgbColor rgb="FF993366"/>
      <rgbColor rgb="FF333399"/>
      <rgbColor rgb="FF30303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428760</xdr:colOff>
      <xdr:row>0</xdr:row>
      <xdr:rowOff>76320</xdr:rowOff>
    </xdr:from>
    <xdr:to>
      <xdr:col>1</xdr:col>
      <xdr:colOff>479160</xdr:colOff>
      <xdr:row>0</xdr:row>
      <xdr:rowOff>723240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8760" y="76320"/>
          <a:ext cx="513720" cy="64692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0:K375" totalsRowShown="0">
  <tableColumns count="11">
    <tableColumn id="1" xr3:uid="{00000000-0010-0000-0000-000001000000}" name="mois"/>
    <tableColumn id="2" xr3:uid="{00000000-0010-0000-0000-000002000000}" name="Jour"/>
    <tableColumn id="3" xr3:uid="{00000000-0010-0000-0000-000003000000}" name="Date"/>
    <tableColumn id="4" xr3:uid="{00000000-0010-0000-0000-000004000000}" name="Destination" dataDxfId="4"/>
    <tableColumn id="5" xr3:uid="{00000000-0010-0000-0000-000005000000}" name="Motif" dataDxfId="3"/>
    <tableColumn id="6" xr3:uid="{00000000-0010-0000-0000-000006000000}" name="Km"/>
    <tableColumn id="7" xr3:uid="{00000000-0010-0000-0000-000007000000}" name="Péages"/>
    <tableColumn id="8" xr3:uid="{00000000-0010-0000-0000-000008000000}" name="Nature" dataDxfId="1"/>
    <tableColumn id="9" xr3:uid="{00000000-0010-0000-0000-000009000000}" name="Montant" dataDxfId="0"/>
    <tableColumn id="10" xr3:uid="{00000000-0010-0000-0000-00000A000000}" name="TOTAL" dataDxfId="2"/>
    <tableColumn id="11" xr3:uid="{00000000-0010-0000-0000-00000B000000}" name="Colonne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D14" totalsRowShown="0">
  <tableColumns count="4">
    <tableColumn id="1" xr3:uid="{00000000-0010-0000-0100-000001000000}" name="Mois"/>
    <tableColumn id="2" xr3:uid="{00000000-0010-0000-0100-000002000000}" name="km"/>
    <tableColumn id="3" xr3:uid="{00000000-0010-0000-0100-000003000000}" name="Péage"/>
    <tableColumn id="4" xr3:uid="{00000000-0010-0000-0100-000004000000}" name="TOTAL €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4"/>
  <sheetViews>
    <sheetView tabSelected="1" zoomScaleNormal="100" workbookViewId="0">
      <pane ySplit="10" topLeftCell="A11" activePane="bottomLeft" state="frozen"/>
      <selection pane="bottomLeft" activeCell="H6" sqref="H6"/>
    </sheetView>
  </sheetViews>
  <sheetFormatPr baseColWidth="10" defaultColWidth="14.44140625" defaultRowHeight="14.4" x14ac:dyDescent="0.3"/>
  <cols>
    <col min="1" max="1" width="6.5546875" customWidth="1"/>
    <col min="2" max="2" width="12.109375" customWidth="1"/>
    <col min="3" max="3" width="10.5546875" customWidth="1"/>
    <col min="4" max="5" width="17.44140625" customWidth="1"/>
    <col min="6" max="6" width="17.109375" customWidth="1"/>
    <col min="7" max="9" width="15.6640625" customWidth="1"/>
    <col min="10" max="10" width="11" customWidth="1"/>
    <col min="11" max="11" width="11" hidden="1" customWidth="1"/>
    <col min="12" max="27" width="11" customWidth="1"/>
  </cols>
  <sheetData>
    <row r="1" spans="1:11" ht="70.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</row>
    <row r="2" spans="1:11" ht="15.75" customHeight="1" x14ac:dyDescent="0.3">
      <c r="A2" s="5"/>
      <c r="B2" s="6" t="s">
        <v>0</v>
      </c>
      <c r="C2" s="62"/>
      <c r="D2" s="62"/>
      <c r="E2" s="62"/>
      <c r="F2" s="62"/>
      <c r="G2" s="7"/>
      <c r="I2" s="8" t="s">
        <v>1</v>
      </c>
      <c r="J2" s="60">
        <v>4</v>
      </c>
    </row>
    <row r="3" spans="1:11" ht="14.25" customHeight="1" x14ac:dyDescent="0.3">
      <c r="A3" s="5"/>
      <c r="B3" s="9" t="s">
        <v>2</v>
      </c>
      <c r="C3" s="63"/>
      <c r="D3" s="63"/>
      <c r="E3" s="63"/>
      <c r="F3" s="63"/>
      <c r="G3" s="10"/>
      <c r="I3" s="11" t="s">
        <v>3</v>
      </c>
      <c r="J3" s="61">
        <v>8</v>
      </c>
    </row>
    <row r="4" spans="1:11" ht="14.25" customHeight="1" x14ac:dyDescent="0.3">
      <c r="A4" s="5"/>
      <c r="B4" s="9" t="s">
        <v>4</v>
      </c>
      <c r="C4" s="64"/>
      <c r="D4" s="65"/>
      <c r="E4" s="65"/>
      <c r="F4" s="66"/>
      <c r="G4" s="10"/>
      <c r="I4" t="s">
        <v>5</v>
      </c>
    </row>
    <row r="5" spans="1:11" ht="14.25" customHeight="1" x14ac:dyDescent="0.3">
      <c r="A5" s="5"/>
      <c r="B5" s="12" t="s">
        <v>6</v>
      </c>
      <c r="C5" s="67">
        <v>6</v>
      </c>
      <c r="D5" s="3" t="s">
        <v>7</v>
      </c>
      <c r="E5" s="3"/>
      <c r="F5" s="13"/>
      <c r="G5" s="14"/>
    </row>
    <row r="6" spans="1:11" ht="14.25" customHeight="1" x14ac:dyDescent="0.3">
      <c r="A6" s="5"/>
      <c r="B6" s="15" t="s">
        <v>8</v>
      </c>
      <c r="C6" s="59">
        <f>VLOOKUP(C5,Taux!E3:F7,2,FALSE())*IF(F5="X",1.2,1)</f>
        <v>0.66500000000000004</v>
      </c>
      <c r="D6" s="16" t="s">
        <v>9</v>
      </c>
      <c r="E6" s="16"/>
      <c r="F6" s="17" t="s">
        <v>10</v>
      </c>
      <c r="G6" s="5"/>
    </row>
    <row r="7" spans="1:11" ht="14.25" customHeight="1" x14ac:dyDescent="0.3">
      <c r="A7" s="5"/>
      <c r="B7" s="18"/>
      <c r="C7" s="19"/>
      <c r="D7" s="7"/>
      <c r="E7" s="7"/>
      <c r="F7" s="20"/>
      <c r="G7" s="5"/>
    </row>
    <row r="8" spans="1:11" ht="14.25" customHeight="1" x14ac:dyDescent="0.3">
      <c r="A8" s="2"/>
      <c r="B8" s="2"/>
      <c r="C8" s="2"/>
      <c r="D8" s="2" t="s">
        <v>11</v>
      </c>
      <c r="E8" s="2"/>
      <c r="F8" s="2"/>
      <c r="G8" s="2"/>
      <c r="H8" s="2" t="s">
        <v>12</v>
      </c>
      <c r="I8" s="2"/>
      <c r="J8" s="21"/>
    </row>
    <row r="9" spans="1:11" ht="14.25" customHeight="1" x14ac:dyDescent="0.3">
      <c r="A9" s="22"/>
      <c r="B9" s="23"/>
      <c r="C9" s="24"/>
      <c r="D9" s="21"/>
      <c r="E9" s="21"/>
      <c r="F9" s="25">
        <f>SUBTOTAL(9,F11:F375)</f>
        <v>0</v>
      </c>
      <c r="G9" s="26">
        <f>SUBTOTAL(9,G11:G375)</f>
        <v>0</v>
      </c>
      <c r="H9" s="27"/>
      <c r="I9" s="28"/>
      <c r="J9" s="26">
        <f>SUBTOTAL(9,J11:J375)</f>
        <v>0</v>
      </c>
    </row>
    <row r="10" spans="1:11" ht="14.25" customHeight="1" x14ac:dyDescent="0.3">
      <c r="A10" s="29" t="s">
        <v>13</v>
      </c>
      <c r="B10" s="30" t="s">
        <v>14</v>
      </c>
      <c r="C10" s="30" t="s">
        <v>15</v>
      </c>
      <c r="D10" s="30" t="s">
        <v>16</v>
      </c>
      <c r="E10" s="31" t="s">
        <v>17</v>
      </c>
      <c r="F10" s="30" t="s">
        <v>18</v>
      </c>
      <c r="G10" s="30" t="s">
        <v>19</v>
      </c>
      <c r="H10" s="30" t="s">
        <v>20</v>
      </c>
      <c r="I10" s="30" t="s">
        <v>21</v>
      </c>
      <c r="J10" s="29" t="s">
        <v>22</v>
      </c>
      <c r="K10" s="30" t="s">
        <v>23</v>
      </c>
    </row>
    <row r="11" spans="1:11" ht="14.25" customHeight="1" x14ac:dyDescent="0.3">
      <c r="A11" s="32">
        <f t="shared" ref="A11:A74" si="0">MONTH(C11)</f>
        <v>1</v>
      </c>
      <c r="B11" s="33">
        <f>km!$C11</f>
        <v>45658</v>
      </c>
      <c r="C11" s="34">
        <v>45658</v>
      </c>
      <c r="D11" s="53"/>
      <c r="E11" s="53"/>
      <c r="F11" s="35" t="str">
        <f>IFERROR(VLOOKUP(km!$D11,Taux!$H$2:$L$77,3,FALSE()),"")</f>
        <v/>
      </c>
      <c r="G11" s="35" t="str">
        <f>IFERROR(VLOOKUP(km!$D11,Taux!$H$2:$L$77,5,FALSE()),"")</f>
        <v/>
      </c>
      <c r="H11" s="58" t="s">
        <v>111</v>
      </c>
      <c r="I11" s="57"/>
      <c r="J11" s="55" t="str">
        <f>IFERROR(km!$F11*$C$6+km!$G11+km!$I11,"")</f>
        <v/>
      </c>
      <c r="K11">
        <f>IFERROR(MONTH(km!$A11),"")</f>
        <v>1</v>
      </c>
    </row>
    <row r="12" spans="1:11" ht="14.25" customHeight="1" x14ac:dyDescent="0.3">
      <c r="A12" s="32">
        <f t="shared" si="0"/>
        <v>1</v>
      </c>
      <c r="B12" s="33">
        <f>km!$C12</f>
        <v>45659</v>
      </c>
      <c r="C12" s="34">
        <v>45659</v>
      </c>
      <c r="D12" s="53"/>
      <c r="E12" s="53"/>
      <c r="F12" s="35" t="str">
        <f>IFERROR(VLOOKUP(km!$D12,Taux!$H$2:$L$77,3,FALSE()),"")</f>
        <v/>
      </c>
      <c r="G12" s="35" t="str">
        <f>IFERROR(VLOOKUP(km!$D12,Taux!$H$2:$L$77,5,FALSE()),"")</f>
        <v/>
      </c>
      <c r="H12" s="56"/>
      <c r="I12" s="57"/>
      <c r="J12" s="55" t="str">
        <f>IFERROR(km!$F12*$C$6+km!$G12+km!$I12,"")</f>
        <v/>
      </c>
      <c r="K12" s="36"/>
    </row>
    <row r="13" spans="1:11" ht="14.25" customHeight="1" x14ac:dyDescent="0.3">
      <c r="A13" s="32">
        <f t="shared" si="0"/>
        <v>1</v>
      </c>
      <c r="B13" s="33">
        <f>km!$C13</f>
        <v>45660</v>
      </c>
      <c r="C13" s="34">
        <v>45660</v>
      </c>
      <c r="D13" s="53"/>
      <c r="E13" s="53"/>
      <c r="F13" s="35" t="str">
        <f>IFERROR(VLOOKUP(km!$D13,Taux!$H$2:$L$77,3,FALSE()),"")</f>
        <v/>
      </c>
      <c r="G13" s="35" t="str">
        <f>IFERROR(VLOOKUP(km!$D13,Taux!$H$2:$L$77,5,FALSE()),"")</f>
        <v/>
      </c>
      <c r="H13" s="56"/>
      <c r="I13" s="57"/>
      <c r="J13" s="55" t="str">
        <f>IFERROR(km!$F13*$C$6+km!$G13+km!$I13,"")</f>
        <v/>
      </c>
      <c r="K13" s="36"/>
    </row>
    <row r="14" spans="1:11" ht="14.25" customHeight="1" x14ac:dyDescent="0.3">
      <c r="A14" s="32">
        <f t="shared" si="0"/>
        <v>1</v>
      </c>
      <c r="B14" s="33">
        <f>km!$C14</f>
        <v>45661</v>
      </c>
      <c r="C14" s="34">
        <v>45661</v>
      </c>
      <c r="D14" s="53"/>
      <c r="E14" s="53"/>
      <c r="F14" s="35" t="str">
        <f>IFERROR(VLOOKUP(km!$D14,Taux!$H$2:$L$77,3,FALSE()),"")</f>
        <v/>
      </c>
      <c r="G14" s="35" t="str">
        <f>IFERROR(VLOOKUP(km!$D14,Taux!$H$2:$L$77,5,FALSE()),"")</f>
        <v/>
      </c>
      <c r="H14" s="56"/>
      <c r="I14" s="57"/>
      <c r="J14" s="55" t="str">
        <f>IFERROR(km!$F14*$C$6+km!$G14+km!$I14,"")</f>
        <v/>
      </c>
      <c r="K14" s="36"/>
    </row>
    <row r="15" spans="1:11" ht="14.25" customHeight="1" x14ac:dyDescent="0.3">
      <c r="A15" s="32">
        <f t="shared" si="0"/>
        <v>1</v>
      </c>
      <c r="B15" s="33">
        <f>km!$C15</f>
        <v>45662</v>
      </c>
      <c r="C15" s="34">
        <v>45662</v>
      </c>
      <c r="D15" s="53"/>
      <c r="E15" s="53"/>
      <c r="F15" s="35" t="str">
        <f>IFERROR(VLOOKUP(km!$D15,Taux!$H$2:$L$77,3,FALSE()),"")</f>
        <v/>
      </c>
      <c r="G15" s="35" t="str">
        <f>IFERROR(VLOOKUP(km!$D15,Taux!$H$2:$L$77,5,FALSE()),"")</f>
        <v/>
      </c>
      <c r="H15" s="56"/>
      <c r="I15" s="57"/>
      <c r="J15" s="55" t="str">
        <f>IFERROR(km!$F15*$C$6+km!$G15+km!$I15,"")</f>
        <v/>
      </c>
      <c r="K15" s="36"/>
    </row>
    <row r="16" spans="1:11" ht="14.25" customHeight="1" x14ac:dyDescent="0.3">
      <c r="A16" s="32">
        <f t="shared" si="0"/>
        <v>1</v>
      </c>
      <c r="B16" s="33">
        <f>km!$C16</f>
        <v>45663</v>
      </c>
      <c r="C16" s="34">
        <v>45663</v>
      </c>
      <c r="D16" s="53"/>
      <c r="E16" s="53"/>
      <c r="F16" s="35" t="str">
        <f>IFERROR(VLOOKUP(km!$D16,Taux!$H$2:$L$77,3,FALSE()),"")</f>
        <v/>
      </c>
      <c r="G16" s="35" t="str">
        <f>IFERROR(VLOOKUP(km!$D16,Taux!$H$2:$L$77,5,FALSE()),"")</f>
        <v/>
      </c>
      <c r="H16" s="56"/>
      <c r="I16" s="57"/>
      <c r="J16" s="55" t="str">
        <f>IFERROR(km!$F16*$C$6+km!$G16+km!$I16,"")</f>
        <v/>
      </c>
      <c r="K16" s="36"/>
    </row>
    <row r="17" spans="1:11" ht="14.25" customHeight="1" x14ac:dyDescent="0.3">
      <c r="A17" s="32">
        <f t="shared" si="0"/>
        <v>1</v>
      </c>
      <c r="B17" s="33">
        <f>km!$C17</f>
        <v>45664</v>
      </c>
      <c r="C17" s="34">
        <v>45664</v>
      </c>
      <c r="D17" s="53"/>
      <c r="E17" s="53"/>
      <c r="F17" s="35" t="str">
        <f>IFERROR(VLOOKUP(km!$D17,Taux!$H$2:$L$77,3,FALSE()),"")</f>
        <v/>
      </c>
      <c r="G17" s="35" t="str">
        <f>IFERROR(VLOOKUP(km!$D17,Taux!$H$2:$L$77,5,FALSE()),"")</f>
        <v/>
      </c>
      <c r="H17" s="56"/>
      <c r="I17" s="57"/>
      <c r="J17" s="55" t="str">
        <f>IFERROR(km!$F17*$C$6+km!$G17+km!$I17,"")</f>
        <v/>
      </c>
      <c r="K17" s="36"/>
    </row>
    <row r="18" spans="1:11" ht="14.25" customHeight="1" x14ac:dyDescent="0.3">
      <c r="A18" s="32">
        <f t="shared" si="0"/>
        <v>1</v>
      </c>
      <c r="B18" s="33">
        <f>km!$C18</f>
        <v>45665</v>
      </c>
      <c r="C18" s="34">
        <v>45665</v>
      </c>
      <c r="D18" s="53"/>
      <c r="E18" s="53"/>
      <c r="F18" s="35" t="str">
        <f>IFERROR(VLOOKUP(km!$D18,Taux!$H$2:$L$77,3,FALSE()),"")</f>
        <v/>
      </c>
      <c r="G18" s="35" t="str">
        <f>IFERROR(VLOOKUP(km!$D18,Taux!$H$2:$L$77,5,FALSE()),"")</f>
        <v/>
      </c>
      <c r="H18" s="56"/>
      <c r="I18" s="57"/>
      <c r="J18" s="55" t="str">
        <f>IFERROR(km!$F18*$C$6+km!$G18+km!$I18,"")</f>
        <v/>
      </c>
      <c r="K18" s="36"/>
    </row>
    <row r="19" spans="1:11" ht="14.25" customHeight="1" x14ac:dyDescent="0.3">
      <c r="A19" s="32">
        <f t="shared" si="0"/>
        <v>1</v>
      </c>
      <c r="B19" s="33">
        <f>km!$C19</f>
        <v>45666</v>
      </c>
      <c r="C19" s="34">
        <v>45666</v>
      </c>
      <c r="D19" s="53"/>
      <c r="E19" s="53"/>
      <c r="F19" s="35" t="str">
        <f>IFERROR(VLOOKUP(km!$D19,Taux!$H$2:$L$77,3,FALSE()),"")</f>
        <v/>
      </c>
      <c r="G19" s="35" t="str">
        <f>IFERROR(VLOOKUP(km!$D19,Taux!$H$2:$L$77,5,FALSE()),"")</f>
        <v/>
      </c>
      <c r="H19" s="56"/>
      <c r="I19" s="57"/>
      <c r="J19" s="55" t="str">
        <f>IFERROR(km!$F19*$C$6+km!$G19+km!$I19,"")</f>
        <v/>
      </c>
      <c r="K19" s="36"/>
    </row>
    <row r="20" spans="1:11" ht="14.25" customHeight="1" x14ac:dyDescent="0.3">
      <c r="A20" s="32">
        <f t="shared" si="0"/>
        <v>1</v>
      </c>
      <c r="B20" s="33">
        <f>km!$C20</f>
        <v>45667</v>
      </c>
      <c r="C20" s="34">
        <v>45667</v>
      </c>
      <c r="D20" s="53"/>
      <c r="E20" s="53"/>
      <c r="F20" s="35" t="str">
        <f>IFERROR(VLOOKUP(km!$D20,Taux!$H$2:$L$77,3,FALSE()),"")</f>
        <v/>
      </c>
      <c r="G20" s="35" t="str">
        <f>IFERROR(VLOOKUP(km!$D20,Taux!$H$2:$L$77,5,FALSE()),"")</f>
        <v/>
      </c>
      <c r="H20" s="56"/>
      <c r="I20" s="57"/>
      <c r="J20" s="55" t="str">
        <f>IFERROR(km!$F20*$C$6+km!$G20+km!$I20,"")</f>
        <v/>
      </c>
      <c r="K20" s="36"/>
    </row>
    <row r="21" spans="1:11" ht="14.25" customHeight="1" x14ac:dyDescent="0.3">
      <c r="A21" s="32">
        <f t="shared" si="0"/>
        <v>1</v>
      </c>
      <c r="B21" s="33">
        <f>km!$C21</f>
        <v>45668</v>
      </c>
      <c r="C21" s="34">
        <v>45668</v>
      </c>
      <c r="D21" s="53"/>
      <c r="E21" s="53"/>
      <c r="F21" s="35" t="str">
        <f>IFERROR(VLOOKUP(km!$D21,Taux!$H$2:$L$77,3,FALSE()),"")</f>
        <v/>
      </c>
      <c r="G21" s="35" t="str">
        <f>IFERROR(VLOOKUP(km!$D21,Taux!$H$2:$L$77,5,FALSE()),"")</f>
        <v/>
      </c>
      <c r="H21" s="56"/>
      <c r="I21" s="57"/>
      <c r="J21" s="55" t="str">
        <f>IFERROR(km!$F21*$C$6+km!$G21+km!$I21,"")</f>
        <v/>
      </c>
      <c r="K21" s="36"/>
    </row>
    <row r="22" spans="1:11" ht="14.25" customHeight="1" x14ac:dyDescent="0.3">
      <c r="A22" s="32">
        <f t="shared" si="0"/>
        <v>1</v>
      </c>
      <c r="B22" s="33">
        <f>km!$C22</f>
        <v>45669</v>
      </c>
      <c r="C22" s="34">
        <v>45669</v>
      </c>
      <c r="D22" s="53"/>
      <c r="E22" s="53"/>
      <c r="F22" s="35" t="str">
        <f>IFERROR(VLOOKUP(km!$D22,Taux!$H$2:$L$77,3,FALSE()),"")</f>
        <v/>
      </c>
      <c r="G22" s="35" t="str">
        <f>IFERROR(VLOOKUP(km!$D22,Taux!$H$2:$L$77,5,FALSE()),"")</f>
        <v/>
      </c>
      <c r="H22" s="56"/>
      <c r="I22" s="57"/>
      <c r="J22" s="55" t="str">
        <f>IFERROR(km!$F22*$C$6+km!$G22+km!$I22,"")</f>
        <v/>
      </c>
      <c r="K22" s="36"/>
    </row>
    <row r="23" spans="1:11" ht="14.25" customHeight="1" x14ac:dyDescent="0.3">
      <c r="A23" s="32">
        <f t="shared" si="0"/>
        <v>1</v>
      </c>
      <c r="B23" s="33">
        <f>km!$C23</f>
        <v>45670</v>
      </c>
      <c r="C23" s="34">
        <v>45670</v>
      </c>
      <c r="D23" s="53"/>
      <c r="E23" s="53"/>
      <c r="F23" s="35" t="str">
        <f>IFERROR(VLOOKUP(km!$D23,Taux!$H$2:$L$77,3,FALSE()),"")</f>
        <v/>
      </c>
      <c r="G23" s="35" t="str">
        <f>IFERROR(VLOOKUP(km!$D23,Taux!$H$2:$L$77,5,FALSE()),"")</f>
        <v/>
      </c>
      <c r="H23" s="56"/>
      <c r="I23" s="57"/>
      <c r="J23" s="55" t="str">
        <f>IFERROR(km!$F23*$C$6+km!$G23+km!$I23,"")</f>
        <v/>
      </c>
      <c r="K23" s="36"/>
    </row>
    <row r="24" spans="1:11" ht="14.25" customHeight="1" x14ac:dyDescent="0.3">
      <c r="A24" s="32">
        <f t="shared" si="0"/>
        <v>1</v>
      </c>
      <c r="B24" s="33">
        <f>km!$C24</f>
        <v>45671</v>
      </c>
      <c r="C24" s="34">
        <v>45671</v>
      </c>
      <c r="D24" s="53"/>
      <c r="E24" s="53"/>
      <c r="F24" s="35" t="str">
        <f>IFERROR(VLOOKUP(km!$D24,Taux!$H$2:$L$77,3,FALSE()),"")</f>
        <v/>
      </c>
      <c r="G24" s="35" t="str">
        <f>IFERROR(VLOOKUP(km!$D24,Taux!$H$2:$L$77,5,FALSE()),"")</f>
        <v/>
      </c>
      <c r="H24" s="56"/>
      <c r="I24" s="57"/>
      <c r="J24" s="55" t="str">
        <f>IFERROR(km!$F24*$C$6+km!$G24+km!$I24,"")</f>
        <v/>
      </c>
      <c r="K24" s="36"/>
    </row>
    <row r="25" spans="1:11" ht="14.25" customHeight="1" x14ac:dyDescent="0.3">
      <c r="A25" s="32">
        <f t="shared" si="0"/>
        <v>1</v>
      </c>
      <c r="B25" s="33">
        <f>km!$C25</f>
        <v>45672</v>
      </c>
      <c r="C25" s="34">
        <v>45672</v>
      </c>
      <c r="D25" s="53"/>
      <c r="E25" s="53"/>
      <c r="F25" s="35" t="str">
        <f>IFERROR(VLOOKUP(km!$D25,Taux!$H$2:$L$77,3,FALSE()),"")</f>
        <v/>
      </c>
      <c r="G25" s="35" t="str">
        <f>IFERROR(VLOOKUP(km!$D25,Taux!$H$2:$L$77,5,FALSE()),"")</f>
        <v/>
      </c>
      <c r="H25" s="56"/>
      <c r="I25" s="57"/>
      <c r="J25" s="55" t="str">
        <f>IFERROR(km!$F25*$C$6+km!$G25+km!$I25,"")</f>
        <v/>
      </c>
      <c r="K25" s="36"/>
    </row>
    <row r="26" spans="1:11" ht="14.25" customHeight="1" x14ac:dyDescent="0.3">
      <c r="A26" s="32">
        <f t="shared" si="0"/>
        <v>1</v>
      </c>
      <c r="B26" s="33">
        <f>km!$C26</f>
        <v>45673</v>
      </c>
      <c r="C26" s="34">
        <v>45673</v>
      </c>
      <c r="D26" s="53"/>
      <c r="E26" s="53"/>
      <c r="F26" s="35" t="str">
        <f>IFERROR(VLOOKUP(km!$D26,Taux!$H$2:$L$77,3,FALSE()),"")</f>
        <v/>
      </c>
      <c r="G26" s="35" t="str">
        <f>IFERROR(VLOOKUP(km!$D26,Taux!$H$2:$L$77,5,FALSE()),"")</f>
        <v/>
      </c>
      <c r="H26" s="56"/>
      <c r="I26" s="57"/>
      <c r="J26" s="55" t="str">
        <f>IFERROR(km!$F26*$C$6+km!$G26+km!$I26,"")</f>
        <v/>
      </c>
      <c r="K26" s="36"/>
    </row>
    <row r="27" spans="1:11" ht="14.25" customHeight="1" x14ac:dyDescent="0.3">
      <c r="A27" s="32">
        <f t="shared" si="0"/>
        <v>1</v>
      </c>
      <c r="B27" s="33">
        <f>km!$C27</f>
        <v>45674</v>
      </c>
      <c r="C27" s="34">
        <v>45674</v>
      </c>
      <c r="D27" s="53"/>
      <c r="E27" s="53"/>
      <c r="F27" s="35" t="str">
        <f>IFERROR(VLOOKUP(km!$D27,Taux!$H$2:$L$77,3,FALSE()),"")</f>
        <v/>
      </c>
      <c r="G27" s="35" t="str">
        <f>IFERROR(VLOOKUP(km!$D27,Taux!$H$2:$L$77,5,FALSE()),"")</f>
        <v/>
      </c>
      <c r="H27" s="56"/>
      <c r="I27" s="57"/>
      <c r="J27" s="55" t="str">
        <f>IFERROR(km!$F27*$C$6+km!$G27+km!$I27,"")</f>
        <v/>
      </c>
      <c r="K27" s="36"/>
    </row>
    <row r="28" spans="1:11" ht="14.25" customHeight="1" x14ac:dyDescent="0.3">
      <c r="A28" s="32">
        <f t="shared" si="0"/>
        <v>1</v>
      </c>
      <c r="B28" s="33">
        <f>km!$C28</f>
        <v>45675</v>
      </c>
      <c r="C28" s="34">
        <v>45675</v>
      </c>
      <c r="D28" s="53"/>
      <c r="E28" s="53"/>
      <c r="F28" s="35" t="str">
        <f>IFERROR(VLOOKUP(km!$D28,Taux!$H$2:$L$77,3,FALSE()),"")</f>
        <v/>
      </c>
      <c r="G28" s="35" t="str">
        <f>IFERROR(VLOOKUP(km!$D28,Taux!$H$2:$L$77,5,FALSE()),"")</f>
        <v/>
      </c>
      <c r="H28" s="56"/>
      <c r="I28" s="57"/>
      <c r="J28" s="55" t="str">
        <f>IFERROR(km!$F28*$C$6+km!$G28+km!$I28,"")</f>
        <v/>
      </c>
      <c r="K28" s="36"/>
    </row>
    <row r="29" spans="1:11" ht="14.25" customHeight="1" x14ac:dyDescent="0.3">
      <c r="A29" s="32">
        <f t="shared" si="0"/>
        <v>1</v>
      </c>
      <c r="B29" s="33">
        <f>km!$C29</f>
        <v>45676</v>
      </c>
      <c r="C29" s="34">
        <v>45676</v>
      </c>
      <c r="D29" s="53"/>
      <c r="E29" s="53"/>
      <c r="F29" s="35" t="str">
        <f>IFERROR(VLOOKUP(km!$D29,Taux!$H$2:$L$77,3,FALSE()),"")</f>
        <v/>
      </c>
      <c r="G29" s="35" t="str">
        <f>IFERROR(VLOOKUP(km!$D29,Taux!$H$2:$L$77,5,FALSE()),"")</f>
        <v/>
      </c>
      <c r="H29" s="56"/>
      <c r="I29" s="57"/>
      <c r="J29" s="55" t="str">
        <f>IFERROR(km!$F29*$C$6+km!$G29+km!$I29,"")</f>
        <v/>
      </c>
      <c r="K29" s="36"/>
    </row>
    <row r="30" spans="1:11" ht="14.25" customHeight="1" x14ac:dyDescent="0.3">
      <c r="A30" s="32">
        <f t="shared" si="0"/>
        <v>1</v>
      </c>
      <c r="B30" s="33">
        <f>km!$C30</f>
        <v>45677</v>
      </c>
      <c r="C30" s="34">
        <v>45677</v>
      </c>
      <c r="D30" s="53"/>
      <c r="E30" s="53"/>
      <c r="F30" s="35" t="str">
        <f>IFERROR(VLOOKUP(km!$D30,Taux!$H$2:$L$77,3,FALSE()),"")</f>
        <v/>
      </c>
      <c r="G30" s="35" t="str">
        <f>IFERROR(VLOOKUP(km!$D30,Taux!$H$2:$L$77,5,FALSE()),"")</f>
        <v/>
      </c>
      <c r="H30" s="56"/>
      <c r="I30" s="57"/>
      <c r="J30" s="55" t="str">
        <f>IFERROR(km!$F30*$C$6+km!$G30+km!$I30,"")</f>
        <v/>
      </c>
      <c r="K30" s="36"/>
    </row>
    <row r="31" spans="1:11" ht="14.25" customHeight="1" x14ac:dyDescent="0.3">
      <c r="A31" s="32">
        <f t="shared" si="0"/>
        <v>1</v>
      </c>
      <c r="B31" s="33">
        <f>km!$C31</f>
        <v>45678</v>
      </c>
      <c r="C31" s="34">
        <v>45678</v>
      </c>
      <c r="D31" s="53"/>
      <c r="E31" s="53"/>
      <c r="F31" s="35" t="str">
        <f>IFERROR(VLOOKUP(km!$D31,Taux!$H$2:$L$77,3,FALSE()),"")</f>
        <v/>
      </c>
      <c r="G31" s="35" t="str">
        <f>IFERROR(VLOOKUP(km!$D31,Taux!$H$2:$L$77,5,FALSE()),"")</f>
        <v/>
      </c>
      <c r="H31" s="56"/>
      <c r="I31" s="57"/>
      <c r="J31" s="55" t="str">
        <f>IFERROR(km!$F31*$C$6+km!$G31+km!$I31,"")</f>
        <v/>
      </c>
      <c r="K31" s="36"/>
    </row>
    <row r="32" spans="1:11" ht="14.25" customHeight="1" x14ac:dyDescent="0.3">
      <c r="A32" s="32">
        <f t="shared" si="0"/>
        <v>1</v>
      </c>
      <c r="B32" s="33">
        <f>km!$C32</f>
        <v>45679</v>
      </c>
      <c r="C32" s="34">
        <v>45679</v>
      </c>
      <c r="D32" s="53"/>
      <c r="E32" s="53"/>
      <c r="F32" s="35" t="str">
        <f>IFERROR(VLOOKUP(km!$D32,Taux!$H$2:$L$77,3,FALSE()),"")</f>
        <v/>
      </c>
      <c r="G32" s="35" t="str">
        <f>IFERROR(VLOOKUP(km!$D32,Taux!$H$2:$L$77,5,FALSE()),"")</f>
        <v/>
      </c>
      <c r="H32" s="56"/>
      <c r="I32" s="57"/>
      <c r="J32" s="55" t="str">
        <f>IFERROR(km!$F32*$C$6+km!$G32+km!$I32,"")</f>
        <v/>
      </c>
      <c r="K32" s="36"/>
    </row>
    <row r="33" spans="1:11" ht="14.25" customHeight="1" x14ac:dyDescent="0.3">
      <c r="A33" s="32">
        <f t="shared" si="0"/>
        <v>1</v>
      </c>
      <c r="B33" s="33">
        <f>km!$C33</f>
        <v>45680</v>
      </c>
      <c r="C33" s="34">
        <v>45680</v>
      </c>
      <c r="D33" s="53"/>
      <c r="E33" s="53"/>
      <c r="F33" s="35" t="str">
        <f>IFERROR(VLOOKUP(km!$D33,Taux!$H$2:$L$77,3,FALSE()),"")</f>
        <v/>
      </c>
      <c r="G33" s="35" t="str">
        <f>IFERROR(VLOOKUP(km!$D33,Taux!$H$2:$L$77,5,FALSE()),"")</f>
        <v/>
      </c>
      <c r="H33" s="56"/>
      <c r="I33" s="57"/>
      <c r="J33" s="55" t="str">
        <f>IFERROR(km!$F33*$C$6+km!$G33+km!$I33,"")</f>
        <v/>
      </c>
      <c r="K33" s="36"/>
    </row>
    <row r="34" spans="1:11" ht="14.25" customHeight="1" x14ac:dyDescent="0.3">
      <c r="A34" s="32">
        <f t="shared" si="0"/>
        <v>1</v>
      </c>
      <c r="B34" s="33">
        <f>km!$C34</f>
        <v>45681</v>
      </c>
      <c r="C34" s="34">
        <v>45681</v>
      </c>
      <c r="D34" s="53"/>
      <c r="E34" s="53"/>
      <c r="F34" s="35" t="str">
        <f>IFERROR(VLOOKUP(km!$D34,Taux!$H$2:$L$77,3,FALSE()),"")</f>
        <v/>
      </c>
      <c r="G34" s="35" t="str">
        <f>IFERROR(VLOOKUP(km!$D34,Taux!$H$2:$L$77,5,FALSE()),"")</f>
        <v/>
      </c>
      <c r="H34" s="56"/>
      <c r="I34" s="57"/>
      <c r="J34" s="55" t="str">
        <f>IFERROR(km!$F34*$C$6+km!$G34+km!$I34,"")</f>
        <v/>
      </c>
      <c r="K34" s="36"/>
    </row>
    <row r="35" spans="1:11" ht="14.25" customHeight="1" x14ac:dyDescent="0.3">
      <c r="A35" s="32">
        <f t="shared" si="0"/>
        <v>1</v>
      </c>
      <c r="B35" s="33">
        <f>km!$C35</f>
        <v>45682</v>
      </c>
      <c r="C35" s="34">
        <v>45682</v>
      </c>
      <c r="D35" s="53"/>
      <c r="E35" s="53"/>
      <c r="F35" s="35" t="str">
        <f>IFERROR(VLOOKUP(km!$D35,Taux!$H$2:$L$77,3,FALSE()),"")</f>
        <v/>
      </c>
      <c r="G35" s="35" t="str">
        <f>IFERROR(VLOOKUP(km!$D35,Taux!$H$2:$L$77,5,FALSE()),"")</f>
        <v/>
      </c>
      <c r="H35" s="56"/>
      <c r="I35" s="57"/>
      <c r="J35" s="55" t="str">
        <f>IFERROR(km!$F35*$C$6+km!$G35+km!$I35,"")</f>
        <v/>
      </c>
      <c r="K35" s="36"/>
    </row>
    <row r="36" spans="1:11" ht="14.25" customHeight="1" x14ac:dyDescent="0.3">
      <c r="A36" s="32">
        <f t="shared" si="0"/>
        <v>1</v>
      </c>
      <c r="B36" s="33">
        <f>km!$C36</f>
        <v>45683</v>
      </c>
      <c r="C36" s="34">
        <v>45683</v>
      </c>
      <c r="D36" s="53"/>
      <c r="E36" s="53"/>
      <c r="F36" s="35" t="str">
        <f>IFERROR(VLOOKUP(km!$D36,Taux!$H$2:$L$77,3,FALSE()),"")</f>
        <v/>
      </c>
      <c r="G36" s="35" t="str">
        <f>IFERROR(VLOOKUP(km!$D36,Taux!$H$2:$L$77,5,FALSE()),"")</f>
        <v/>
      </c>
      <c r="H36" s="56"/>
      <c r="I36" s="57"/>
      <c r="J36" s="55" t="str">
        <f>IFERROR(km!$F36*$C$6+km!$G36+km!$I36,"")</f>
        <v/>
      </c>
      <c r="K36" s="36"/>
    </row>
    <row r="37" spans="1:11" ht="14.25" customHeight="1" x14ac:dyDescent="0.3">
      <c r="A37" s="32">
        <f t="shared" si="0"/>
        <v>1</v>
      </c>
      <c r="B37" s="33">
        <f>km!$C37</f>
        <v>45684</v>
      </c>
      <c r="C37" s="34">
        <v>45684</v>
      </c>
      <c r="D37" s="53"/>
      <c r="E37" s="53"/>
      <c r="F37" s="35" t="str">
        <f>IFERROR(VLOOKUP(km!$D37,Taux!$H$2:$L$77,3,FALSE()),"")</f>
        <v/>
      </c>
      <c r="G37" s="35" t="str">
        <f>IFERROR(VLOOKUP(km!$D37,Taux!$H$2:$L$77,5,FALSE()),"")</f>
        <v/>
      </c>
      <c r="H37" s="56"/>
      <c r="I37" s="57"/>
      <c r="J37" s="55" t="str">
        <f>IFERROR(km!$F37*$C$6+km!$G37+km!$I37,"")</f>
        <v/>
      </c>
      <c r="K37" s="36"/>
    </row>
    <row r="38" spans="1:11" ht="14.25" customHeight="1" x14ac:dyDescent="0.3">
      <c r="A38" s="32">
        <f t="shared" si="0"/>
        <v>1</v>
      </c>
      <c r="B38" s="33">
        <f>km!$C38</f>
        <v>45685</v>
      </c>
      <c r="C38" s="34">
        <v>45685</v>
      </c>
      <c r="D38" s="53"/>
      <c r="E38" s="53"/>
      <c r="F38" s="35" t="str">
        <f>IFERROR(VLOOKUP(km!$D38,Taux!$H$2:$L$77,3,FALSE()),"")</f>
        <v/>
      </c>
      <c r="G38" s="35" t="str">
        <f>IFERROR(VLOOKUP(km!$D38,Taux!$H$2:$L$77,5,FALSE()),"")</f>
        <v/>
      </c>
      <c r="H38" s="56"/>
      <c r="I38" s="57"/>
      <c r="J38" s="55" t="str">
        <f>IFERROR(km!$F38*$C$6+km!$G38+km!$I38,"")</f>
        <v/>
      </c>
      <c r="K38" s="36"/>
    </row>
    <row r="39" spans="1:11" ht="14.25" customHeight="1" x14ac:dyDescent="0.3">
      <c r="A39" s="32">
        <f t="shared" si="0"/>
        <v>1</v>
      </c>
      <c r="B39" s="33">
        <f>km!$C39</f>
        <v>45686</v>
      </c>
      <c r="C39" s="34">
        <v>45686</v>
      </c>
      <c r="D39" s="53"/>
      <c r="E39" s="53"/>
      <c r="F39" s="35" t="str">
        <f>IFERROR(VLOOKUP(km!$D39,Taux!$H$2:$L$77,3,FALSE()),"")</f>
        <v/>
      </c>
      <c r="G39" s="35" t="str">
        <f>IFERROR(VLOOKUP(km!$D39,Taux!$H$2:$L$77,5,FALSE()),"")</f>
        <v/>
      </c>
      <c r="H39" s="56"/>
      <c r="I39" s="57"/>
      <c r="J39" s="55" t="str">
        <f>IFERROR(km!$F39*$C$6+km!$G39+km!$I39,"")</f>
        <v/>
      </c>
      <c r="K39" s="36"/>
    </row>
    <row r="40" spans="1:11" ht="14.25" customHeight="1" x14ac:dyDescent="0.3">
      <c r="A40" s="32">
        <f t="shared" si="0"/>
        <v>1</v>
      </c>
      <c r="B40" s="33">
        <f>km!$C40</f>
        <v>45687</v>
      </c>
      <c r="C40" s="34">
        <v>45687</v>
      </c>
      <c r="D40" s="53"/>
      <c r="E40" s="53"/>
      <c r="F40" s="35" t="str">
        <f>IFERROR(VLOOKUP(km!$D40,Taux!$H$2:$L$77,3,FALSE()),"")</f>
        <v/>
      </c>
      <c r="G40" s="35" t="str">
        <f>IFERROR(VLOOKUP(km!$D40,Taux!$H$2:$L$77,5,FALSE()),"")</f>
        <v/>
      </c>
      <c r="H40" s="56"/>
      <c r="I40" s="57"/>
      <c r="J40" s="55" t="str">
        <f>IFERROR(km!$F40*$C$6+km!$G40+km!$I40,"")</f>
        <v/>
      </c>
      <c r="K40" s="36"/>
    </row>
    <row r="41" spans="1:11" ht="14.25" customHeight="1" x14ac:dyDescent="0.3">
      <c r="A41" s="32">
        <f t="shared" si="0"/>
        <v>1</v>
      </c>
      <c r="B41" s="33">
        <f>km!$C41</f>
        <v>45688</v>
      </c>
      <c r="C41" s="34">
        <v>45688</v>
      </c>
      <c r="D41" s="53"/>
      <c r="E41" s="53"/>
      <c r="F41" s="35" t="str">
        <f>IFERROR(VLOOKUP(km!$D41,Taux!$H$2:$L$77,3,FALSE()),"")</f>
        <v/>
      </c>
      <c r="G41" s="35" t="str">
        <f>IFERROR(VLOOKUP(km!$D41,Taux!$H$2:$L$77,5,FALSE()),"")</f>
        <v/>
      </c>
      <c r="H41" s="56"/>
      <c r="I41" s="57"/>
      <c r="J41" s="55" t="str">
        <f>IFERROR(km!$F41*$C$6+km!$G41+km!$I41,"")</f>
        <v/>
      </c>
      <c r="K41" s="36"/>
    </row>
    <row r="42" spans="1:11" ht="14.25" customHeight="1" x14ac:dyDescent="0.3">
      <c r="A42" s="32">
        <f t="shared" si="0"/>
        <v>2</v>
      </c>
      <c r="B42" s="33">
        <f>km!$C42</f>
        <v>45689</v>
      </c>
      <c r="C42" s="34">
        <v>45689</v>
      </c>
      <c r="D42" s="53"/>
      <c r="E42" s="53"/>
      <c r="F42" s="35" t="str">
        <f>IFERROR(VLOOKUP(km!$D42,Taux!$H$2:$L$77,3,FALSE()),"")</f>
        <v/>
      </c>
      <c r="G42" s="35" t="str">
        <f>IFERROR(VLOOKUP(km!$D42,Taux!$H$2:$L$77,5,FALSE()),"")</f>
        <v/>
      </c>
      <c r="H42" s="56"/>
      <c r="I42" s="57"/>
      <c r="J42" s="55" t="str">
        <f>IFERROR(km!$F42*$C$6+km!$G42+km!$I42,"")</f>
        <v/>
      </c>
      <c r="K42" s="36"/>
    </row>
    <row r="43" spans="1:11" ht="14.25" customHeight="1" x14ac:dyDescent="0.3">
      <c r="A43" s="32">
        <f t="shared" si="0"/>
        <v>2</v>
      </c>
      <c r="B43" s="33">
        <f>km!$C43</f>
        <v>45690</v>
      </c>
      <c r="C43" s="34">
        <v>45690</v>
      </c>
      <c r="D43" s="53"/>
      <c r="E43" s="53"/>
      <c r="F43" s="35" t="str">
        <f>IFERROR(VLOOKUP(km!$D43,Taux!$H$2:$L$77,3,FALSE()),"")</f>
        <v/>
      </c>
      <c r="G43" s="35" t="str">
        <f>IFERROR(VLOOKUP(km!$D43,Taux!$H$2:$L$77,5,FALSE()),"")</f>
        <v/>
      </c>
      <c r="H43" s="56"/>
      <c r="I43" s="57"/>
      <c r="J43" s="55" t="str">
        <f>IFERROR(km!$F43*$C$6+km!$G43+km!$I43,"")</f>
        <v/>
      </c>
      <c r="K43" s="36"/>
    </row>
    <row r="44" spans="1:11" ht="14.25" customHeight="1" x14ac:dyDescent="0.3">
      <c r="A44" s="32">
        <f t="shared" si="0"/>
        <v>2</v>
      </c>
      <c r="B44" s="33">
        <f>km!$C44</f>
        <v>45691</v>
      </c>
      <c r="C44" s="34">
        <v>45691</v>
      </c>
      <c r="D44" s="53"/>
      <c r="E44" s="53"/>
      <c r="F44" s="35" t="str">
        <f>IFERROR(VLOOKUP(km!$D44,Taux!$H$2:$L$77,3,FALSE()),"")</f>
        <v/>
      </c>
      <c r="G44" s="35" t="str">
        <f>IFERROR(VLOOKUP(km!$D44,Taux!$H$2:$L$77,5,FALSE()),"")</f>
        <v/>
      </c>
      <c r="H44" s="56"/>
      <c r="I44" s="57"/>
      <c r="J44" s="55" t="str">
        <f>IFERROR(km!$F44*$C$6+km!$G44+km!$I44,"")</f>
        <v/>
      </c>
      <c r="K44" s="36"/>
    </row>
    <row r="45" spans="1:11" ht="14.25" customHeight="1" x14ac:dyDescent="0.3">
      <c r="A45" s="32">
        <f t="shared" si="0"/>
        <v>2</v>
      </c>
      <c r="B45" s="33">
        <f>km!$C45</f>
        <v>45692</v>
      </c>
      <c r="C45" s="34">
        <v>45692</v>
      </c>
      <c r="D45" s="53"/>
      <c r="E45" s="53"/>
      <c r="F45" s="35" t="str">
        <f>IFERROR(VLOOKUP(km!$D45,Taux!$H$2:$L$77,3,FALSE()),"")</f>
        <v/>
      </c>
      <c r="G45" s="35" t="str">
        <f>IFERROR(VLOOKUP(km!$D45,Taux!$H$2:$L$77,5,FALSE()),"")</f>
        <v/>
      </c>
      <c r="H45" s="56"/>
      <c r="I45" s="57"/>
      <c r="J45" s="55" t="str">
        <f>IFERROR(km!$F45*$C$6+km!$G45+km!$I45,"")</f>
        <v/>
      </c>
      <c r="K45" s="36"/>
    </row>
    <row r="46" spans="1:11" ht="14.25" customHeight="1" x14ac:dyDescent="0.3">
      <c r="A46" s="32">
        <f t="shared" si="0"/>
        <v>2</v>
      </c>
      <c r="B46" s="33">
        <f>km!$C46</f>
        <v>45693</v>
      </c>
      <c r="C46" s="34">
        <v>45693</v>
      </c>
      <c r="D46" s="53"/>
      <c r="E46" s="53"/>
      <c r="F46" s="35" t="str">
        <f>IFERROR(VLOOKUP(km!$D46,Taux!$H$2:$L$77,3,FALSE()),"")</f>
        <v/>
      </c>
      <c r="G46" s="35" t="str">
        <f>IFERROR(VLOOKUP(km!$D46,Taux!$H$2:$L$77,5,FALSE()),"")</f>
        <v/>
      </c>
      <c r="H46" s="56"/>
      <c r="I46" s="57"/>
      <c r="J46" s="55" t="str">
        <f>IFERROR(km!$F46*$C$6+km!$G46+km!$I46,"")</f>
        <v/>
      </c>
      <c r="K46" s="36"/>
    </row>
    <row r="47" spans="1:11" ht="14.25" customHeight="1" x14ac:dyDescent="0.3">
      <c r="A47" s="32">
        <f t="shared" si="0"/>
        <v>2</v>
      </c>
      <c r="B47" s="33">
        <f>km!$C47</f>
        <v>45694</v>
      </c>
      <c r="C47" s="34">
        <v>45694</v>
      </c>
      <c r="D47" s="53"/>
      <c r="E47" s="53"/>
      <c r="F47" s="35" t="str">
        <f>IFERROR(VLOOKUP(km!$D47,Taux!$H$2:$L$77,3,FALSE()),"")</f>
        <v/>
      </c>
      <c r="G47" s="35" t="str">
        <f>IFERROR(VLOOKUP(km!$D47,Taux!$H$2:$L$77,5,FALSE()),"")</f>
        <v/>
      </c>
      <c r="H47" s="56"/>
      <c r="I47" s="57"/>
      <c r="J47" s="55" t="str">
        <f>IFERROR(km!$F47*$C$6+km!$G47+km!$I47,"")</f>
        <v/>
      </c>
      <c r="K47" s="36"/>
    </row>
    <row r="48" spans="1:11" ht="14.25" customHeight="1" x14ac:dyDescent="0.3">
      <c r="A48" s="32">
        <f t="shared" si="0"/>
        <v>2</v>
      </c>
      <c r="B48" s="33">
        <f>km!$C48</f>
        <v>45695</v>
      </c>
      <c r="C48" s="34">
        <v>45695</v>
      </c>
      <c r="D48" s="53"/>
      <c r="E48" s="53"/>
      <c r="F48" s="35" t="str">
        <f>IFERROR(VLOOKUP(km!$D48,Taux!$H$2:$L$77,3,FALSE()),"")</f>
        <v/>
      </c>
      <c r="G48" s="35" t="str">
        <f>IFERROR(VLOOKUP(km!$D48,Taux!$H$2:$L$77,5,FALSE()),"")</f>
        <v/>
      </c>
      <c r="H48" s="56"/>
      <c r="I48" s="57"/>
      <c r="J48" s="55" t="str">
        <f>IFERROR(km!$F48*$C$6+km!$G48+km!$I48,"")</f>
        <v/>
      </c>
      <c r="K48" s="36"/>
    </row>
    <row r="49" spans="1:11" ht="14.25" customHeight="1" x14ac:dyDescent="0.3">
      <c r="A49" s="32">
        <f t="shared" si="0"/>
        <v>2</v>
      </c>
      <c r="B49" s="33">
        <f>km!$C49</f>
        <v>45696</v>
      </c>
      <c r="C49" s="34">
        <v>45696</v>
      </c>
      <c r="D49" s="53"/>
      <c r="E49" s="53"/>
      <c r="F49" s="35" t="str">
        <f>IFERROR(VLOOKUP(km!$D49,Taux!$H$2:$L$77,3,FALSE()),"")</f>
        <v/>
      </c>
      <c r="G49" s="35" t="str">
        <f>IFERROR(VLOOKUP(km!$D49,Taux!$H$2:$L$77,5,FALSE()),"")</f>
        <v/>
      </c>
      <c r="H49" s="56"/>
      <c r="I49" s="57"/>
      <c r="J49" s="55" t="str">
        <f>IFERROR(km!$F49*$C$6+km!$G49+km!$I49,"")</f>
        <v/>
      </c>
      <c r="K49" s="36"/>
    </row>
    <row r="50" spans="1:11" ht="14.25" customHeight="1" x14ac:dyDescent="0.3">
      <c r="A50" s="32">
        <f t="shared" si="0"/>
        <v>2</v>
      </c>
      <c r="B50" s="33">
        <f>km!$C50</f>
        <v>45697</v>
      </c>
      <c r="C50" s="34">
        <v>45697</v>
      </c>
      <c r="D50" s="53"/>
      <c r="E50" s="53"/>
      <c r="F50" s="35" t="str">
        <f>IFERROR(VLOOKUP(km!$D50,Taux!$H$2:$L$77,3,FALSE()),"")</f>
        <v/>
      </c>
      <c r="G50" s="35" t="str">
        <f>IFERROR(VLOOKUP(km!$D50,Taux!$H$2:$L$77,5,FALSE()),"")</f>
        <v/>
      </c>
      <c r="H50" s="56"/>
      <c r="I50" s="57"/>
      <c r="J50" s="55" t="str">
        <f>IFERROR(km!$F50*$C$6+km!$G50+km!$I50,"")</f>
        <v/>
      </c>
      <c r="K50" s="36"/>
    </row>
    <row r="51" spans="1:11" ht="14.25" customHeight="1" x14ac:dyDescent="0.3">
      <c r="A51" s="32">
        <f t="shared" si="0"/>
        <v>2</v>
      </c>
      <c r="B51" s="33">
        <f>km!$C51</f>
        <v>45698</v>
      </c>
      <c r="C51" s="34">
        <v>45698</v>
      </c>
      <c r="D51" s="53"/>
      <c r="E51" s="53"/>
      <c r="F51" s="35" t="str">
        <f>IFERROR(VLOOKUP(km!$D51,Taux!$H$2:$L$77,3,FALSE()),"")</f>
        <v/>
      </c>
      <c r="G51" s="35" t="str">
        <f>IFERROR(VLOOKUP(km!$D51,Taux!$H$2:$L$77,5,FALSE()),"")</f>
        <v/>
      </c>
      <c r="H51" s="56"/>
      <c r="I51" s="57"/>
      <c r="J51" s="55" t="str">
        <f>IFERROR(km!$F51*$C$6+km!$G51+km!$I51,"")</f>
        <v/>
      </c>
      <c r="K51" s="36"/>
    </row>
    <row r="52" spans="1:11" ht="14.25" customHeight="1" x14ac:dyDescent="0.3">
      <c r="A52" s="32">
        <f t="shared" si="0"/>
        <v>2</v>
      </c>
      <c r="B52" s="33">
        <f>km!$C52</f>
        <v>45699</v>
      </c>
      <c r="C52" s="34">
        <v>45699</v>
      </c>
      <c r="D52" s="53"/>
      <c r="E52" s="53"/>
      <c r="F52" s="35" t="str">
        <f>IFERROR(VLOOKUP(km!$D52,Taux!$H$2:$L$77,3,FALSE()),"")</f>
        <v/>
      </c>
      <c r="G52" s="35" t="str">
        <f>IFERROR(VLOOKUP(km!$D52,Taux!$H$2:$L$77,5,FALSE()),"")</f>
        <v/>
      </c>
      <c r="H52" s="56"/>
      <c r="I52" s="57"/>
      <c r="J52" s="55" t="str">
        <f>IFERROR(km!$F52*$C$6+km!$G52+km!$I52,"")</f>
        <v/>
      </c>
      <c r="K52" s="36"/>
    </row>
    <row r="53" spans="1:11" ht="14.25" customHeight="1" x14ac:dyDescent="0.3">
      <c r="A53" s="32">
        <f t="shared" si="0"/>
        <v>2</v>
      </c>
      <c r="B53" s="33">
        <f>km!$C53</f>
        <v>45700</v>
      </c>
      <c r="C53" s="34">
        <v>45700</v>
      </c>
      <c r="D53" s="53"/>
      <c r="E53" s="53"/>
      <c r="F53" s="35" t="str">
        <f>IFERROR(VLOOKUP(km!$D53,Taux!$H$2:$L$77,3,FALSE()),"")</f>
        <v/>
      </c>
      <c r="G53" s="35" t="str">
        <f>IFERROR(VLOOKUP(km!$D53,Taux!$H$2:$L$77,5,FALSE()),"")</f>
        <v/>
      </c>
      <c r="H53" s="56"/>
      <c r="I53" s="57"/>
      <c r="J53" s="55" t="str">
        <f>IFERROR(km!$F53*$C$6+km!$G53+km!$I53,"")</f>
        <v/>
      </c>
      <c r="K53" s="36"/>
    </row>
    <row r="54" spans="1:11" ht="14.25" customHeight="1" x14ac:dyDescent="0.3">
      <c r="A54" s="32">
        <f t="shared" si="0"/>
        <v>2</v>
      </c>
      <c r="B54" s="33">
        <f>km!$C54</f>
        <v>45701</v>
      </c>
      <c r="C54" s="34">
        <v>45701</v>
      </c>
      <c r="D54" s="53"/>
      <c r="E54" s="53"/>
      <c r="F54" s="35" t="str">
        <f>IFERROR(VLOOKUP(km!$D54,Taux!$H$2:$L$77,3,FALSE()),"")</f>
        <v/>
      </c>
      <c r="G54" s="35" t="str">
        <f>IFERROR(VLOOKUP(km!$D54,Taux!$H$2:$L$77,5,FALSE()),"")</f>
        <v/>
      </c>
      <c r="H54" s="56"/>
      <c r="I54" s="57"/>
      <c r="J54" s="55" t="str">
        <f>IFERROR(km!$F54*$C$6+km!$G54+km!$I54,"")</f>
        <v/>
      </c>
      <c r="K54" s="36"/>
    </row>
    <row r="55" spans="1:11" ht="14.25" customHeight="1" x14ac:dyDescent="0.3">
      <c r="A55" s="32">
        <f t="shared" si="0"/>
        <v>2</v>
      </c>
      <c r="B55" s="33">
        <f>km!$C55</f>
        <v>45702</v>
      </c>
      <c r="C55" s="34">
        <v>45702</v>
      </c>
      <c r="D55" s="53"/>
      <c r="E55" s="53"/>
      <c r="F55" s="35" t="str">
        <f>IFERROR(VLOOKUP(km!$D55,Taux!$H$2:$L$77,3,FALSE()),"")</f>
        <v/>
      </c>
      <c r="G55" s="35" t="str">
        <f>IFERROR(VLOOKUP(km!$D55,Taux!$H$2:$L$77,5,FALSE()),"")</f>
        <v/>
      </c>
      <c r="H55" s="56"/>
      <c r="I55" s="57"/>
      <c r="J55" s="55" t="str">
        <f>IFERROR(km!$F55*$C$6+km!$G55+km!$I55,"")</f>
        <v/>
      </c>
      <c r="K55" s="36"/>
    </row>
    <row r="56" spans="1:11" ht="14.25" customHeight="1" x14ac:dyDescent="0.3">
      <c r="A56" s="32">
        <f t="shared" si="0"/>
        <v>2</v>
      </c>
      <c r="B56" s="33">
        <f>km!$C56</f>
        <v>45703</v>
      </c>
      <c r="C56" s="34">
        <v>45703</v>
      </c>
      <c r="D56" s="53"/>
      <c r="E56" s="53"/>
      <c r="F56" s="35" t="str">
        <f>IFERROR(VLOOKUP(km!$D56,Taux!$H$2:$L$77,3,FALSE()),"")</f>
        <v/>
      </c>
      <c r="G56" s="35" t="str">
        <f>IFERROR(VLOOKUP(km!$D56,Taux!$H$2:$L$77,5,FALSE()),"")</f>
        <v/>
      </c>
      <c r="H56" s="56"/>
      <c r="I56" s="57"/>
      <c r="J56" s="55" t="str">
        <f>IFERROR(km!$F56*$C$6+km!$G56+km!$I56,"")</f>
        <v/>
      </c>
      <c r="K56" s="36"/>
    </row>
    <row r="57" spans="1:11" ht="14.25" customHeight="1" x14ac:dyDescent="0.3">
      <c r="A57" s="32">
        <f t="shared" si="0"/>
        <v>2</v>
      </c>
      <c r="B57" s="33">
        <f>km!$C57</f>
        <v>45704</v>
      </c>
      <c r="C57" s="34">
        <v>45704</v>
      </c>
      <c r="D57" s="53"/>
      <c r="E57" s="53"/>
      <c r="F57" s="35" t="str">
        <f>IFERROR(VLOOKUP(km!$D57,Taux!$H$2:$L$77,3,FALSE()),"")</f>
        <v/>
      </c>
      <c r="G57" s="35" t="str">
        <f>IFERROR(VLOOKUP(km!$D57,Taux!$H$2:$L$77,5,FALSE()),"")</f>
        <v/>
      </c>
      <c r="H57" s="56"/>
      <c r="I57" s="57"/>
      <c r="J57" s="55" t="str">
        <f>IFERROR(km!$F57*$C$6+km!$G57+km!$I57,"")</f>
        <v/>
      </c>
      <c r="K57" s="36"/>
    </row>
    <row r="58" spans="1:11" ht="14.25" customHeight="1" x14ac:dyDescent="0.3">
      <c r="A58" s="32">
        <f t="shared" si="0"/>
        <v>2</v>
      </c>
      <c r="B58" s="33">
        <f>km!$C58</f>
        <v>45705</v>
      </c>
      <c r="C58" s="34">
        <v>45705</v>
      </c>
      <c r="D58" s="53"/>
      <c r="E58" s="53"/>
      <c r="F58" s="35" t="str">
        <f>IFERROR(VLOOKUP(km!$D58,Taux!$H$2:$L$77,3,FALSE()),"")</f>
        <v/>
      </c>
      <c r="G58" s="35" t="str">
        <f>IFERROR(VLOOKUP(km!$D58,Taux!$H$2:$L$77,5,FALSE()),"")</f>
        <v/>
      </c>
      <c r="H58" s="56"/>
      <c r="I58" s="57"/>
      <c r="J58" s="55" t="str">
        <f>IFERROR(km!$F58*$C$6+km!$G58+km!$I58,"")</f>
        <v/>
      </c>
      <c r="K58" s="36"/>
    </row>
    <row r="59" spans="1:11" ht="14.25" customHeight="1" x14ac:dyDescent="0.3">
      <c r="A59" s="32">
        <f t="shared" si="0"/>
        <v>2</v>
      </c>
      <c r="B59" s="33">
        <f>km!$C59</f>
        <v>45706</v>
      </c>
      <c r="C59" s="34">
        <v>45706</v>
      </c>
      <c r="D59" s="53"/>
      <c r="E59" s="53"/>
      <c r="F59" s="35" t="str">
        <f>IFERROR(VLOOKUP(km!$D59,Taux!$H$2:$L$77,3,FALSE()),"")</f>
        <v/>
      </c>
      <c r="G59" s="35" t="str">
        <f>IFERROR(VLOOKUP(km!$D59,Taux!$H$2:$L$77,5,FALSE()),"")</f>
        <v/>
      </c>
      <c r="H59" s="56"/>
      <c r="I59" s="57"/>
      <c r="J59" s="55" t="str">
        <f>IFERROR(km!$F59*$C$6+km!$G59+km!$I59,"")</f>
        <v/>
      </c>
      <c r="K59" s="36"/>
    </row>
    <row r="60" spans="1:11" ht="14.25" customHeight="1" x14ac:dyDescent="0.3">
      <c r="A60" s="32">
        <f t="shared" si="0"/>
        <v>2</v>
      </c>
      <c r="B60" s="33">
        <f>km!$C60</f>
        <v>45707</v>
      </c>
      <c r="C60" s="34">
        <v>45707</v>
      </c>
      <c r="D60" s="53"/>
      <c r="E60" s="53"/>
      <c r="F60" s="35" t="str">
        <f>IFERROR(VLOOKUP(km!$D60,Taux!$H$2:$L$77,3,FALSE()),"")</f>
        <v/>
      </c>
      <c r="G60" s="35" t="str">
        <f>IFERROR(VLOOKUP(km!$D60,Taux!$H$2:$L$77,5,FALSE()),"")</f>
        <v/>
      </c>
      <c r="H60" s="56"/>
      <c r="I60" s="57"/>
      <c r="J60" s="55" t="str">
        <f>IFERROR(km!$F60*$C$6+km!$G60+km!$I60,"")</f>
        <v/>
      </c>
      <c r="K60" s="36"/>
    </row>
    <row r="61" spans="1:11" ht="14.25" customHeight="1" x14ac:dyDescent="0.3">
      <c r="A61" s="32">
        <f t="shared" si="0"/>
        <v>2</v>
      </c>
      <c r="B61" s="33">
        <f>km!$C61</f>
        <v>45708</v>
      </c>
      <c r="C61" s="34">
        <v>45708</v>
      </c>
      <c r="D61" s="53"/>
      <c r="E61" s="53"/>
      <c r="F61" s="35" t="str">
        <f>IFERROR(VLOOKUP(km!$D61,Taux!$H$2:$L$77,3,FALSE()),"")</f>
        <v/>
      </c>
      <c r="G61" s="35" t="str">
        <f>IFERROR(VLOOKUP(km!$D61,Taux!$H$2:$L$77,5,FALSE()),"")</f>
        <v/>
      </c>
      <c r="H61" s="56"/>
      <c r="I61" s="57"/>
      <c r="J61" s="55" t="str">
        <f>IFERROR(km!$F61*$C$6+km!$G61+km!$I61,"")</f>
        <v/>
      </c>
      <c r="K61" s="36"/>
    </row>
    <row r="62" spans="1:11" ht="14.25" customHeight="1" x14ac:dyDescent="0.3">
      <c r="A62" s="32">
        <f t="shared" si="0"/>
        <v>2</v>
      </c>
      <c r="B62" s="33">
        <f>km!$C62</f>
        <v>45709</v>
      </c>
      <c r="C62" s="34">
        <v>45709</v>
      </c>
      <c r="D62" s="53"/>
      <c r="E62" s="53"/>
      <c r="F62" s="35" t="str">
        <f>IFERROR(VLOOKUP(km!$D62,Taux!$H$2:$L$77,3,FALSE()),"")</f>
        <v/>
      </c>
      <c r="G62" s="35" t="str">
        <f>IFERROR(VLOOKUP(km!$D62,Taux!$H$2:$L$77,5,FALSE()),"")</f>
        <v/>
      </c>
      <c r="H62" s="56"/>
      <c r="I62" s="57"/>
      <c r="J62" s="55" t="str">
        <f>IFERROR(km!$F62*$C$6+km!$G62+km!$I62,"")</f>
        <v/>
      </c>
      <c r="K62" s="36"/>
    </row>
    <row r="63" spans="1:11" ht="14.25" customHeight="1" x14ac:dyDescent="0.3">
      <c r="A63" s="32">
        <f t="shared" si="0"/>
        <v>2</v>
      </c>
      <c r="B63" s="33">
        <f>km!$C63</f>
        <v>45710</v>
      </c>
      <c r="C63" s="34">
        <v>45710</v>
      </c>
      <c r="D63" s="53"/>
      <c r="E63" s="53"/>
      <c r="F63" s="35" t="str">
        <f>IFERROR(VLOOKUP(km!$D63,Taux!$H$2:$L$77,3,FALSE()),"")</f>
        <v/>
      </c>
      <c r="G63" s="35" t="str">
        <f>IFERROR(VLOOKUP(km!$D63,Taux!$H$2:$L$77,5,FALSE()),"")</f>
        <v/>
      </c>
      <c r="H63" s="56"/>
      <c r="I63" s="57"/>
      <c r="J63" s="55" t="str">
        <f>IFERROR(km!$F63*$C$6+km!$G63+km!$I63,"")</f>
        <v/>
      </c>
      <c r="K63" s="36"/>
    </row>
    <row r="64" spans="1:11" ht="14.25" customHeight="1" x14ac:dyDescent="0.3">
      <c r="A64" s="32">
        <f t="shared" si="0"/>
        <v>2</v>
      </c>
      <c r="B64" s="33">
        <f>km!$C64</f>
        <v>45711</v>
      </c>
      <c r="C64" s="34">
        <v>45711</v>
      </c>
      <c r="D64" s="53"/>
      <c r="E64" s="53"/>
      <c r="F64" s="35" t="str">
        <f>IFERROR(VLOOKUP(km!$D64,Taux!$H$2:$L$77,3,FALSE()),"")</f>
        <v/>
      </c>
      <c r="G64" s="35" t="str">
        <f>IFERROR(VLOOKUP(km!$D64,Taux!$H$2:$L$77,5,FALSE()),"")</f>
        <v/>
      </c>
      <c r="H64" s="56"/>
      <c r="I64" s="57"/>
      <c r="J64" s="55" t="str">
        <f>IFERROR(km!$F64*$C$6+km!$G64+km!$I64,"")</f>
        <v/>
      </c>
      <c r="K64" s="36"/>
    </row>
    <row r="65" spans="1:11" ht="14.25" customHeight="1" x14ac:dyDescent="0.3">
      <c r="A65" s="32">
        <f t="shared" si="0"/>
        <v>2</v>
      </c>
      <c r="B65" s="33">
        <f>km!$C65</f>
        <v>45712</v>
      </c>
      <c r="C65" s="34">
        <v>45712</v>
      </c>
      <c r="D65" s="53"/>
      <c r="E65" s="53"/>
      <c r="F65" s="35" t="str">
        <f>IFERROR(VLOOKUP(km!$D65,Taux!$H$2:$L$77,3,FALSE()),"")</f>
        <v/>
      </c>
      <c r="G65" s="35" t="str">
        <f>IFERROR(VLOOKUP(km!$D65,Taux!$H$2:$L$77,5,FALSE()),"")</f>
        <v/>
      </c>
      <c r="H65" s="56"/>
      <c r="I65" s="57"/>
      <c r="J65" s="55" t="str">
        <f>IFERROR(km!$F65*$C$6+km!$G65+km!$I65,"")</f>
        <v/>
      </c>
      <c r="K65" s="36"/>
    </row>
    <row r="66" spans="1:11" ht="14.25" customHeight="1" x14ac:dyDescent="0.3">
      <c r="A66" s="32">
        <f t="shared" si="0"/>
        <v>2</v>
      </c>
      <c r="B66" s="33">
        <f>km!$C66</f>
        <v>45713</v>
      </c>
      <c r="C66" s="34">
        <v>45713</v>
      </c>
      <c r="D66" s="53"/>
      <c r="E66" s="53"/>
      <c r="F66" s="35" t="str">
        <f>IFERROR(VLOOKUP(km!$D66,Taux!$H$2:$L$77,3,FALSE()),"")</f>
        <v/>
      </c>
      <c r="G66" s="35" t="str">
        <f>IFERROR(VLOOKUP(km!$D66,Taux!$H$2:$L$77,5,FALSE()),"")</f>
        <v/>
      </c>
      <c r="H66" s="56"/>
      <c r="I66" s="57"/>
      <c r="J66" s="55" t="str">
        <f>IFERROR(km!$F66*$C$6+km!$G66+km!$I66,"")</f>
        <v/>
      </c>
      <c r="K66" s="36"/>
    </row>
    <row r="67" spans="1:11" ht="14.25" customHeight="1" x14ac:dyDescent="0.3">
      <c r="A67" s="32">
        <f t="shared" si="0"/>
        <v>2</v>
      </c>
      <c r="B67" s="33">
        <f>km!$C67</f>
        <v>45714</v>
      </c>
      <c r="C67" s="34">
        <v>45714</v>
      </c>
      <c r="D67" s="53"/>
      <c r="E67" s="53"/>
      <c r="F67" s="35" t="str">
        <f>IFERROR(VLOOKUP(km!$D67,Taux!$H$2:$L$77,3,FALSE()),"")</f>
        <v/>
      </c>
      <c r="G67" s="35" t="str">
        <f>IFERROR(VLOOKUP(km!$D67,Taux!$H$2:$L$77,5,FALSE()),"")</f>
        <v/>
      </c>
      <c r="H67" s="56"/>
      <c r="I67" s="57"/>
      <c r="J67" s="55" t="str">
        <f>IFERROR(km!$F67*$C$6+km!$G67+km!$I67,"")</f>
        <v/>
      </c>
      <c r="K67" s="36"/>
    </row>
    <row r="68" spans="1:11" ht="14.25" customHeight="1" x14ac:dyDescent="0.3">
      <c r="A68" s="32">
        <f t="shared" si="0"/>
        <v>2</v>
      </c>
      <c r="B68" s="33">
        <f>km!$C68</f>
        <v>45715</v>
      </c>
      <c r="C68" s="34">
        <v>45715</v>
      </c>
      <c r="D68" s="53"/>
      <c r="E68" s="53"/>
      <c r="F68" s="35" t="str">
        <f>IFERROR(VLOOKUP(km!$D68,Taux!$H$2:$L$77,3,FALSE()),"")</f>
        <v/>
      </c>
      <c r="G68" s="35" t="str">
        <f>IFERROR(VLOOKUP(km!$D68,Taux!$H$2:$L$77,5,FALSE()),"")</f>
        <v/>
      </c>
      <c r="H68" s="56"/>
      <c r="I68" s="57"/>
      <c r="J68" s="55" t="str">
        <f>IFERROR(km!$F68*$C$6+km!$G68+km!$I68,"")</f>
        <v/>
      </c>
      <c r="K68" s="36"/>
    </row>
    <row r="69" spans="1:11" ht="14.25" customHeight="1" x14ac:dyDescent="0.3">
      <c r="A69" s="32">
        <f t="shared" si="0"/>
        <v>2</v>
      </c>
      <c r="B69" s="33">
        <f>km!$C69</f>
        <v>45716</v>
      </c>
      <c r="C69" s="34">
        <v>45716</v>
      </c>
      <c r="D69" s="53"/>
      <c r="E69" s="53"/>
      <c r="F69" s="35" t="str">
        <f>IFERROR(VLOOKUP(km!$D69,Taux!$H$2:$L$77,3,FALSE()),"")</f>
        <v/>
      </c>
      <c r="G69" s="35" t="str">
        <f>IFERROR(VLOOKUP(km!$D69,Taux!$H$2:$L$77,5,FALSE()),"")</f>
        <v/>
      </c>
      <c r="H69" s="56"/>
      <c r="I69" s="57"/>
      <c r="J69" s="55" t="str">
        <f>IFERROR(km!$F69*$C$6+km!$G69+km!$I69,"")</f>
        <v/>
      </c>
      <c r="K69" s="36"/>
    </row>
    <row r="70" spans="1:11" ht="14.25" customHeight="1" x14ac:dyDescent="0.3">
      <c r="A70" s="32">
        <f t="shared" si="0"/>
        <v>3</v>
      </c>
      <c r="B70" s="33">
        <f>km!$C70</f>
        <v>45717</v>
      </c>
      <c r="C70" s="34">
        <v>45717</v>
      </c>
      <c r="D70" s="53"/>
      <c r="E70" s="53"/>
      <c r="F70" s="35" t="str">
        <f>IFERROR(VLOOKUP(km!$D70,Taux!$H$2:$L$77,3,FALSE()),"")</f>
        <v/>
      </c>
      <c r="G70" s="35" t="str">
        <f>IFERROR(VLOOKUP(km!$D70,Taux!$H$2:$L$77,5,FALSE()),"")</f>
        <v/>
      </c>
      <c r="H70" s="56"/>
      <c r="I70" s="57"/>
      <c r="J70" s="55" t="str">
        <f>IFERROR(km!$F70*$C$6+km!$G70+km!$I70,"")</f>
        <v/>
      </c>
      <c r="K70" s="36"/>
    </row>
    <row r="71" spans="1:11" ht="14.25" customHeight="1" x14ac:dyDescent="0.3">
      <c r="A71" s="32">
        <f t="shared" si="0"/>
        <v>3</v>
      </c>
      <c r="B71" s="33">
        <f>km!$C71</f>
        <v>45718</v>
      </c>
      <c r="C71" s="34">
        <v>45718</v>
      </c>
      <c r="D71" s="53"/>
      <c r="E71" s="53"/>
      <c r="F71" s="35" t="str">
        <f>IFERROR(VLOOKUP(km!$D71,Taux!$H$2:$L$77,3,FALSE()),"")</f>
        <v/>
      </c>
      <c r="G71" s="35" t="str">
        <f>IFERROR(VLOOKUP(km!$D71,Taux!$H$2:$L$77,5,FALSE()),"")</f>
        <v/>
      </c>
      <c r="H71" s="56"/>
      <c r="I71" s="57"/>
      <c r="J71" s="55" t="str">
        <f>IFERROR(km!$F71*$C$6+km!$G71+km!$I71,"")</f>
        <v/>
      </c>
      <c r="K71" s="36"/>
    </row>
    <row r="72" spans="1:11" ht="14.25" customHeight="1" x14ac:dyDescent="0.3">
      <c r="A72" s="32">
        <f t="shared" si="0"/>
        <v>3</v>
      </c>
      <c r="B72" s="33">
        <f>km!$C72</f>
        <v>45719</v>
      </c>
      <c r="C72" s="34">
        <v>45719</v>
      </c>
      <c r="D72" s="53"/>
      <c r="E72" s="53"/>
      <c r="F72" s="35" t="str">
        <f>IFERROR(VLOOKUP(km!$D72,Taux!$H$2:$L$77,3,FALSE()),"")</f>
        <v/>
      </c>
      <c r="G72" s="35" t="str">
        <f>IFERROR(VLOOKUP(km!$D72,Taux!$H$2:$L$77,5,FALSE()),"")</f>
        <v/>
      </c>
      <c r="H72" s="56"/>
      <c r="I72" s="57"/>
      <c r="J72" s="55" t="str">
        <f>IFERROR(km!$F72*$C$6+km!$G72+km!$I72,"")</f>
        <v/>
      </c>
      <c r="K72" s="36"/>
    </row>
    <row r="73" spans="1:11" ht="14.25" customHeight="1" x14ac:dyDescent="0.3">
      <c r="A73" s="32">
        <f t="shared" si="0"/>
        <v>3</v>
      </c>
      <c r="B73" s="33">
        <f>km!$C73</f>
        <v>45720</v>
      </c>
      <c r="C73" s="34">
        <v>45720</v>
      </c>
      <c r="D73" s="53"/>
      <c r="E73" s="53"/>
      <c r="F73" s="35" t="str">
        <f>IFERROR(VLOOKUP(km!$D73,Taux!$H$2:$L$77,3,FALSE()),"")</f>
        <v/>
      </c>
      <c r="G73" s="35" t="str">
        <f>IFERROR(VLOOKUP(km!$D73,Taux!$H$2:$L$77,5,FALSE()),"")</f>
        <v/>
      </c>
      <c r="H73" s="56"/>
      <c r="I73" s="57"/>
      <c r="J73" s="55" t="str">
        <f>IFERROR(km!$F73*$C$6+km!$G73+km!$I73,"")</f>
        <v/>
      </c>
      <c r="K73" s="36"/>
    </row>
    <row r="74" spans="1:11" ht="14.25" customHeight="1" x14ac:dyDescent="0.3">
      <c r="A74" s="32">
        <f t="shared" si="0"/>
        <v>3</v>
      </c>
      <c r="B74" s="33">
        <f>km!$C74</f>
        <v>45721</v>
      </c>
      <c r="C74" s="34">
        <v>45721</v>
      </c>
      <c r="D74" s="53"/>
      <c r="E74" s="53"/>
      <c r="F74" s="35" t="str">
        <f>IFERROR(VLOOKUP(km!$D74,Taux!$H$2:$L$77,3,FALSE()),"")</f>
        <v/>
      </c>
      <c r="G74" s="35" t="str">
        <f>IFERROR(VLOOKUP(km!$D74,Taux!$H$2:$L$77,5,FALSE()),"")</f>
        <v/>
      </c>
      <c r="H74" s="56"/>
      <c r="I74" s="57"/>
      <c r="J74" s="55" t="str">
        <f>IFERROR(km!$F74*$C$6+km!$G74+km!$I74,"")</f>
        <v/>
      </c>
      <c r="K74" s="36"/>
    </row>
    <row r="75" spans="1:11" ht="14.25" customHeight="1" x14ac:dyDescent="0.3">
      <c r="A75" s="32">
        <f t="shared" ref="A75:A138" si="1">MONTH(C75)</f>
        <v>3</v>
      </c>
      <c r="B75" s="33">
        <f>km!$C75</f>
        <v>45722</v>
      </c>
      <c r="C75" s="34">
        <v>45722</v>
      </c>
      <c r="D75" s="53"/>
      <c r="E75" s="53"/>
      <c r="F75" s="35" t="str">
        <f>IFERROR(VLOOKUP(km!$D75,Taux!$H$2:$L$77,3,FALSE()),"")</f>
        <v/>
      </c>
      <c r="G75" s="35" t="str">
        <f>IFERROR(VLOOKUP(km!$D75,Taux!$H$2:$L$77,5,FALSE()),"")</f>
        <v/>
      </c>
      <c r="H75" s="56"/>
      <c r="I75" s="57"/>
      <c r="J75" s="55" t="str">
        <f>IFERROR(km!$F75*$C$6+km!$G75+km!$I75,"")</f>
        <v/>
      </c>
      <c r="K75" s="36"/>
    </row>
    <row r="76" spans="1:11" ht="14.25" customHeight="1" x14ac:dyDescent="0.3">
      <c r="A76" s="32">
        <f t="shared" si="1"/>
        <v>3</v>
      </c>
      <c r="B76" s="33">
        <f>km!$C76</f>
        <v>45723</v>
      </c>
      <c r="C76" s="34">
        <v>45723</v>
      </c>
      <c r="D76" s="53"/>
      <c r="E76" s="53"/>
      <c r="F76" s="35" t="str">
        <f>IFERROR(VLOOKUP(km!$D76,Taux!$H$2:$L$77,3,FALSE()),"")</f>
        <v/>
      </c>
      <c r="G76" s="35" t="str">
        <f>IFERROR(VLOOKUP(km!$D76,Taux!$H$2:$L$77,5,FALSE()),"")</f>
        <v/>
      </c>
      <c r="H76" s="56"/>
      <c r="I76" s="57"/>
      <c r="J76" s="55" t="str">
        <f>IFERROR(km!$F76*$C$6+km!$G76+km!$I76,"")</f>
        <v/>
      </c>
      <c r="K76" s="36"/>
    </row>
    <row r="77" spans="1:11" ht="14.25" customHeight="1" x14ac:dyDescent="0.3">
      <c r="A77" s="32">
        <f t="shared" si="1"/>
        <v>3</v>
      </c>
      <c r="B77" s="33">
        <f>km!$C77</f>
        <v>45724</v>
      </c>
      <c r="C77" s="34">
        <v>45724</v>
      </c>
      <c r="D77" s="53"/>
      <c r="E77" s="53"/>
      <c r="F77" s="35" t="str">
        <f>IFERROR(VLOOKUP(km!$D77,Taux!$H$2:$L$77,3,FALSE()),"")</f>
        <v/>
      </c>
      <c r="G77" s="35" t="str">
        <f>IFERROR(VLOOKUP(km!$D77,Taux!$H$2:$L$77,5,FALSE()),"")</f>
        <v/>
      </c>
      <c r="H77" s="56"/>
      <c r="I77" s="57"/>
      <c r="J77" s="55" t="str">
        <f>IFERROR(km!$F77*$C$6+km!$G77+km!$I77,"")</f>
        <v/>
      </c>
      <c r="K77" s="36"/>
    </row>
    <row r="78" spans="1:11" ht="14.25" customHeight="1" x14ac:dyDescent="0.3">
      <c r="A78" s="32">
        <f t="shared" si="1"/>
        <v>3</v>
      </c>
      <c r="B78" s="33">
        <f>km!$C78</f>
        <v>45725</v>
      </c>
      <c r="C78" s="34">
        <v>45725</v>
      </c>
      <c r="D78" s="53"/>
      <c r="E78" s="53"/>
      <c r="F78" s="35" t="str">
        <f>IFERROR(VLOOKUP(km!$D78,Taux!$H$2:$L$77,3,FALSE()),"")</f>
        <v/>
      </c>
      <c r="G78" s="35" t="str">
        <f>IFERROR(VLOOKUP(km!$D78,Taux!$H$2:$L$77,5,FALSE()),"")</f>
        <v/>
      </c>
      <c r="H78" s="56"/>
      <c r="I78" s="57"/>
      <c r="J78" s="55" t="str">
        <f>IFERROR(km!$F78*$C$6+km!$G78+km!$I78,"")</f>
        <v/>
      </c>
      <c r="K78" s="36"/>
    </row>
    <row r="79" spans="1:11" ht="14.25" customHeight="1" x14ac:dyDescent="0.3">
      <c r="A79" s="32">
        <f t="shared" si="1"/>
        <v>3</v>
      </c>
      <c r="B79" s="33">
        <f>km!$C79</f>
        <v>45726</v>
      </c>
      <c r="C79" s="34">
        <v>45726</v>
      </c>
      <c r="D79" s="53"/>
      <c r="E79" s="53"/>
      <c r="F79" s="35" t="str">
        <f>IFERROR(VLOOKUP(km!$D79,Taux!$H$2:$L$77,3,FALSE()),"")</f>
        <v/>
      </c>
      <c r="G79" s="35" t="str">
        <f>IFERROR(VLOOKUP(km!$D79,Taux!$H$2:$L$77,5,FALSE()),"")</f>
        <v/>
      </c>
      <c r="H79" s="56"/>
      <c r="I79" s="57"/>
      <c r="J79" s="55" t="str">
        <f>IFERROR(km!$F79*$C$6+km!$G79+km!$I79,"")</f>
        <v/>
      </c>
      <c r="K79" s="36"/>
    </row>
    <row r="80" spans="1:11" ht="14.25" customHeight="1" x14ac:dyDescent="0.3">
      <c r="A80" s="32">
        <f t="shared" si="1"/>
        <v>3</v>
      </c>
      <c r="B80" s="33">
        <f>km!$C80</f>
        <v>45727</v>
      </c>
      <c r="C80" s="34">
        <v>45727</v>
      </c>
      <c r="D80" s="53"/>
      <c r="E80" s="53"/>
      <c r="F80" s="35" t="str">
        <f>IFERROR(VLOOKUP(km!$D80,Taux!$H$2:$L$77,3,FALSE()),"")</f>
        <v/>
      </c>
      <c r="G80" s="35" t="str">
        <f>IFERROR(VLOOKUP(km!$D80,Taux!$H$2:$L$77,5,FALSE()),"")</f>
        <v/>
      </c>
      <c r="H80" s="56"/>
      <c r="I80" s="57"/>
      <c r="J80" s="55" t="str">
        <f>IFERROR(km!$F80*$C$6+km!$G80+km!$I80,"")</f>
        <v/>
      </c>
      <c r="K80" s="36"/>
    </row>
    <row r="81" spans="1:11" ht="14.25" customHeight="1" x14ac:dyDescent="0.3">
      <c r="A81" s="32">
        <f t="shared" si="1"/>
        <v>3</v>
      </c>
      <c r="B81" s="33">
        <f>km!$C81</f>
        <v>45728</v>
      </c>
      <c r="C81" s="34">
        <v>45728</v>
      </c>
      <c r="D81" s="53"/>
      <c r="E81" s="53"/>
      <c r="F81" s="35" t="str">
        <f>IFERROR(VLOOKUP(km!$D81,Taux!$H$2:$L$77,3,FALSE()),"")</f>
        <v/>
      </c>
      <c r="G81" s="35" t="str">
        <f>IFERROR(VLOOKUP(km!$D81,Taux!$H$2:$L$77,5,FALSE()),"")</f>
        <v/>
      </c>
      <c r="H81" s="56"/>
      <c r="I81" s="57"/>
      <c r="J81" s="55" t="str">
        <f>IFERROR(km!$F81*$C$6+km!$G81+km!$I81,"")</f>
        <v/>
      </c>
      <c r="K81" s="36"/>
    </row>
    <row r="82" spans="1:11" ht="14.25" customHeight="1" x14ac:dyDescent="0.3">
      <c r="A82" s="32">
        <f t="shared" si="1"/>
        <v>3</v>
      </c>
      <c r="B82" s="33">
        <f>km!$C82</f>
        <v>45729</v>
      </c>
      <c r="C82" s="34">
        <v>45729</v>
      </c>
      <c r="D82" s="53"/>
      <c r="E82" s="53"/>
      <c r="F82" s="35" t="str">
        <f>IFERROR(VLOOKUP(km!$D82,Taux!$H$2:$L$77,3,FALSE()),"")</f>
        <v/>
      </c>
      <c r="G82" s="35" t="str">
        <f>IFERROR(VLOOKUP(km!$D82,Taux!$H$2:$L$77,5,FALSE()),"")</f>
        <v/>
      </c>
      <c r="H82" s="56"/>
      <c r="I82" s="57"/>
      <c r="J82" s="55" t="str">
        <f>IFERROR(km!$F82*$C$6+km!$G82+km!$I82,"")</f>
        <v/>
      </c>
      <c r="K82" s="36"/>
    </row>
    <row r="83" spans="1:11" ht="14.25" customHeight="1" x14ac:dyDescent="0.3">
      <c r="A83" s="32">
        <f t="shared" si="1"/>
        <v>3</v>
      </c>
      <c r="B83" s="33">
        <f>km!$C83</f>
        <v>45730</v>
      </c>
      <c r="C83" s="34">
        <v>45730</v>
      </c>
      <c r="D83" s="53"/>
      <c r="E83" s="53"/>
      <c r="F83" s="35" t="str">
        <f>IFERROR(VLOOKUP(km!$D83,Taux!$H$2:$L$77,3,FALSE()),"")</f>
        <v/>
      </c>
      <c r="G83" s="35" t="str">
        <f>IFERROR(VLOOKUP(km!$D83,Taux!$H$2:$L$77,5,FALSE()),"")</f>
        <v/>
      </c>
      <c r="H83" s="56"/>
      <c r="I83" s="57"/>
      <c r="J83" s="55" t="str">
        <f>IFERROR(km!$F83*$C$6+km!$G83+km!$I83,"")</f>
        <v/>
      </c>
      <c r="K83" s="36"/>
    </row>
    <row r="84" spans="1:11" ht="14.25" customHeight="1" x14ac:dyDescent="0.3">
      <c r="A84" s="32">
        <f t="shared" si="1"/>
        <v>3</v>
      </c>
      <c r="B84" s="33">
        <f>km!$C84</f>
        <v>45731</v>
      </c>
      <c r="C84" s="34">
        <v>45731</v>
      </c>
      <c r="D84" s="53"/>
      <c r="E84" s="53"/>
      <c r="F84" s="35" t="str">
        <f>IFERROR(VLOOKUP(km!$D84,Taux!$H$2:$L$77,3,FALSE()),"")</f>
        <v/>
      </c>
      <c r="G84" s="35" t="str">
        <f>IFERROR(VLOOKUP(km!$D84,Taux!$H$2:$L$77,5,FALSE()),"")</f>
        <v/>
      </c>
      <c r="H84" s="56"/>
      <c r="I84" s="57"/>
      <c r="J84" s="55" t="str">
        <f>IFERROR(km!$F84*$C$6+km!$G84+km!$I84,"")</f>
        <v/>
      </c>
      <c r="K84" s="36"/>
    </row>
    <row r="85" spans="1:11" ht="14.25" customHeight="1" x14ac:dyDescent="0.3">
      <c r="A85" s="32">
        <f t="shared" si="1"/>
        <v>3</v>
      </c>
      <c r="B85" s="33">
        <f>km!$C85</f>
        <v>45732</v>
      </c>
      <c r="C85" s="34">
        <v>45732</v>
      </c>
      <c r="D85" s="53"/>
      <c r="E85" s="53"/>
      <c r="F85" s="35" t="str">
        <f>IFERROR(VLOOKUP(km!$D85,Taux!$H$2:$L$77,3,FALSE()),"")</f>
        <v/>
      </c>
      <c r="G85" s="35" t="str">
        <f>IFERROR(VLOOKUP(km!$D85,Taux!$H$2:$L$77,5,FALSE()),"")</f>
        <v/>
      </c>
      <c r="H85" s="56"/>
      <c r="I85" s="57"/>
      <c r="J85" s="55" t="str">
        <f>IFERROR(km!$F85*$C$6+km!$G85+km!$I85,"")</f>
        <v/>
      </c>
      <c r="K85" s="36"/>
    </row>
    <row r="86" spans="1:11" ht="14.25" customHeight="1" x14ac:dyDescent="0.3">
      <c r="A86" s="32">
        <f t="shared" si="1"/>
        <v>3</v>
      </c>
      <c r="B86" s="33">
        <f>km!$C86</f>
        <v>45733</v>
      </c>
      <c r="C86" s="34">
        <v>45733</v>
      </c>
      <c r="D86" s="53"/>
      <c r="E86" s="53"/>
      <c r="F86" s="35" t="str">
        <f>IFERROR(VLOOKUP(km!$D86,Taux!$H$2:$L$77,3,FALSE()),"")</f>
        <v/>
      </c>
      <c r="G86" s="35" t="str">
        <f>IFERROR(VLOOKUP(km!$D86,Taux!$H$2:$L$77,5,FALSE()),"")</f>
        <v/>
      </c>
      <c r="H86" s="56"/>
      <c r="I86" s="57"/>
      <c r="J86" s="55" t="str">
        <f>IFERROR(km!$F86*$C$6+km!$G86+km!$I86,"")</f>
        <v/>
      </c>
      <c r="K86" s="36"/>
    </row>
    <row r="87" spans="1:11" ht="14.25" customHeight="1" x14ac:dyDescent="0.3">
      <c r="A87" s="32">
        <f t="shared" si="1"/>
        <v>3</v>
      </c>
      <c r="B87" s="33">
        <f>km!$C87</f>
        <v>45734</v>
      </c>
      <c r="C87" s="34">
        <v>45734</v>
      </c>
      <c r="D87" s="53"/>
      <c r="E87" s="53"/>
      <c r="F87" s="35" t="str">
        <f>IFERROR(VLOOKUP(km!$D87,Taux!$H$2:$L$77,3,FALSE()),"")</f>
        <v/>
      </c>
      <c r="G87" s="35" t="str">
        <f>IFERROR(VLOOKUP(km!$D87,Taux!$H$2:$L$77,5,FALSE()),"")</f>
        <v/>
      </c>
      <c r="H87" s="56"/>
      <c r="I87" s="57"/>
      <c r="J87" s="55" t="str">
        <f>IFERROR(km!$F87*$C$6+km!$G87+km!$I87,"")</f>
        <v/>
      </c>
      <c r="K87" s="36"/>
    </row>
    <row r="88" spans="1:11" ht="14.25" customHeight="1" x14ac:dyDescent="0.3">
      <c r="A88" s="32">
        <f t="shared" si="1"/>
        <v>3</v>
      </c>
      <c r="B88" s="33">
        <f>km!$C88</f>
        <v>45735</v>
      </c>
      <c r="C88" s="34">
        <v>45735</v>
      </c>
      <c r="D88" s="53"/>
      <c r="E88" s="53"/>
      <c r="F88" s="35" t="str">
        <f>IFERROR(VLOOKUP(km!$D88,Taux!$H$2:$L$77,3,FALSE()),"")</f>
        <v/>
      </c>
      <c r="G88" s="35" t="str">
        <f>IFERROR(VLOOKUP(km!$D88,Taux!$H$2:$L$77,5,FALSE()),"")</f>
        <v/>
      </c>
      <c r="H88" s="56"/>
      <c r="I88" s="57"/>
      <c r="J88" s="55" t="str">
        <f>IFERROR(km!$F88*$C$6+km!$G88+km!$I88,"")</f>
        <v/>
      </c>
      <c r="K88" s="36"/>
    </row>
    <row r="89" spans="1:11" ht="14.25" customHeight="1" x14ac:dyDescent="0.3">
      <c r="A89" s="32">
        <f t="shared" si="1"/>
        <v>3</v>
      </c>
      <c r="B89" s="33">
        <f>km!$C89</f>
        <v>45736</v>
      </c>
      <c r="C89" s="34">
        <v>45736</v>
      </c>
      <c r="D89" s="53"/>
      <c r="E89" s="53"/>
      <c r="F89" s="35" t="str">
        <f>IFERROR(VLOOKUP(km!$D89,Taux!$H$2:$L$77,3,FALSE()),"")</f>
        <v/>
      </c>
      <c r="G89" s="35" t="str">
        <f>IFERROR(VLOOKUP(km!$D89,Taux!$H$2:$L$77,5,FALSE()),"")</f>
        <v/>
      </c>
      <c r="H89" s="56"/>
      <c r="I89" s="57"/>
      <c r="J89" s="55" t="str">
        <f>IFERROR(km!$F89*$C$6+km!$G89+km!$I89,"")</f>
        <v/>
      </c>
      <c r="K89" s="36"/>
    </row>
    <row r="90" spans="1:11" ht="14.25" customHeight="1" x14ac:dyDescent="0.3">
      <c r="A90" s="32">
        <f t="shared" si="1"/>
        <v>3</v>
      </c>
      <c r="B90" s="33">
        <f>km!$C90</f>
        <v>45737</v>
      </c>
      <c r="C90" s="34">
        <v>45737</v>
      </c>
      <c r="D90" s="53"/>
      <c r="E90" s="53"/>
      <c r="F90" s="35" t="str">
        <f>IFERROR(VLOOKUP(km!$D90,Taux!$H$2:$L$77,3,FALSE()),"")</f>
        <v/>
      </c>
      <c r="G90" s="35" t="str">
        <f>IFERROR(VLOOKUP(km!$D90,Taux!$H$2:$L$77,5,FALSE()),"")</f>
        <v/>
      </c>
      <c r="H90" s="56"/>
      <c r="I90" s="57"/>
      <c r="J90" s="55" t="str">
        <f>IFERROR(km!$F90*$C$6+km!$G90+km!$I90,"")</f>
        <v/>
      </c>
      <c r="K90" s="36"/>
    </row>
    <row r="91" spans="1:11" ht="14.25" customHeight="1" x14ac:dyDescent="0.3">
      <c r="A91" s="32">
        <f t="shared" si="1"/>
        <v>3</v>
      </c>
      <c r="B91" s="33">
        <f>km!$C91</f>
        <v>45738</v>
      </c>
      <c r="C91" s="34">
        <v>45738</v>
      </c>
      <c r="D91" s="53"/>
      <c r="E91" s="53"/>
      <c r="F91" s="35" t="str">
        <f>IFERROR(VLOOKUP(km!$D91,Taux!$H$2:$L$77,3,FALSE()),"")</f>
        <v/>
      </c>
      <c r="G91" s="35" t="str">
        <f>IFERROR(VLOOKUP(km!$D91,Taux!$H$2:$L$77,5,FALSE()),"")</f>
        <v/>
      </c>
      <c r="H91" s="56"/>
      <c r="I91" s="57"/>
      <c r="J91" s="55" t="str">
        <f>IFERROR(km!$F91*$C$6+km!$G91+km!$I91,"")</f>
        <v/>
      </c>
      <c r="K91" s="36"/>
    </row>
    <row r="92" spans="1:11" ht="14.25" customHeight="1" x14ac:dyDescent="0.3">
      <c r="A92" s="32">
        <f t="shared" si="1"/>
        <v>3</v>
      </c>
      <c r="B92" s="33">
        <f>km!$C92</f>
        <v>45739</v>
      </c>
      <c r="C92" s="34">
        <v>45739</v>
      </c>
      <c r="D92" s="53"/>
      <c r="E92" s="53"/>
      <c r="F92" s="35" t="str">
        <f>IFERROR(VLOOKUP(km!$D92,Taux!$H$2:$L$77,3,FALSE()),"")</f>
        <v/>
      </c>
      <c r="G92" s="35" t="str">
        <f>IFERROR(VLOOKUP(km!$D92,Taux!$H$2:$L$77,5,FALSE()),"")</f>
        <v/>
      </c>
      <c r="H92" s="56"/>
      <c r="I92" s="57"/>
      <c r="J92" s="55" t="str">
        <f>IFERROR(km!$F92*$C$6+km!$G92+km!$I92,"")</f>
        <v/>
      </c>
      <c r="K92" s="36"/>
    </row>
    <row r="93" spans="1:11" ht="14.25" customHeight="1" x14ac:dyDescent="0.3">
      <c r="A93" s="32">
        <f t="shared" si="1"/>
        <v>3</v>
      </c>
      <c r="B93" s="33">
        <f>km!$C93</f>
        <v>45740</v>
      </c>
      <c r="C93" s="34">
        <v>45740</v>
      </c>
      <c r="D93" s="53"/>
      <c r="E93" s="53"/>
      <c r="F93" s="35" t="str">
        <f>IFERROR(VLOOKUP(km!$D93,Taux!$H$2:$L$77,3,FALSE()),"")</f>
        <v/>
      </c>
      <c r="G93" s="35" t="str">
        <f>IFERROR(VLOOKUP(km!$D93,Taux!$H$2:$L$77,5,FALSE()),"")</f>
        <v/>
      </c>
      <c r="H93" s="56"/>
      <c r="I93" s="57"/>
      <c r="J93" s="55" t="str">
        <f>IFERROR(km!$F93*$C$6+km!$G93+km!$I93,"")</f>
        <v/>
      </c>
      <c r="K93" s="36"/>
    </row>
    <row r="94" spans="1:11" ht="14.25" customHeight="1" x14ac:dyDescent="0.3">
      <c r="A94" s="32">
        <f t="shared" si="1"/>
        <v>3</v>
      </c>
      <c r="B94" s="33">
        <f>km!$C94</f>
        <v>45741</v>
      </c>
      <c r="C94" s="34">
        <v>45741</v>
      </c>
      <c r="D94" s="53"/>
      <c r="E94" s="53"/>
      <c r="F94" s="35" t="str">
        <f>IFERROR(VLOOKUP(km!$D94,Taux!$H$2:$L$77,3,FALSE()),"")</f>
        <v/>
      </c>
      <c r="G94" s="35" t="str">
        <f>IFERROR(VLOOKUP(km!$D94,Taux!$H$2:$L$77,5,FALSE()),"")</f>
        <v/>
      </c>
      <c r="H94" s="56"/>
      <c r="I94" s="57"/>
      <c r="J94" s="55" t="str">
        <f>IFERROR(km!$F94*$C$6+km!$G94+km!$I94,"")</f>
        <v/>
      </c>
      <c r="K94" s="36"/>
    </row>
    <row r="95" spans="1:11" ht="14.25" customHeight="1" x14ac:dyDescent="0.3">
      <c r="A95" s="32">
        <f t="shared" si="1"/>
        <v>3</v>
      </c>
      <c r="B95" s="33">
        <f>km!$C95</f>
        <v>45742</v>
      </c>
      <c r="C95" s="34">
        <v>45742</v>
      </c>
      <c r="D95" s="53"/>
      <c r="E95" s="53"/>
      <c r="F95" s="35" t="str">
        <f>IFERROR(VLOOKUP(km!$D95,Taux!$H$2:$L$77,3,FALSE()),"")</f>
        <v/>
      </c>
      <c r="G95" s="35" t="str">
        <f>IFERROR(VLOOKUP(km!$D95,Taux!$H$2:$L$77,5,FALSE()),"")</f>
        <v/>
      </c>
      <c r="H95" s="56"/>
      <c r="I95" s="57"/>
      <c r="J95" s="55" t="str">
        <f>IFERROR(km!$F95*$C$6+km!$G95+km!$I95,"")</f>
        <v/>
      </c>
      <c r="K95" s="36"/>
    </row>
    <row r="96" spans="1:11" ht="14.25" customHeight="1" x14ac:dyDescent="0.3">
      <c r="A96" s="32">
        <f t="shared" si="1"/>
        <v>3</v>
      </c>
      <c r="B96" s="33">
        <f>km!$C96</f>
        <v>45743</v>
      </c>
      <c r="C96" s="34">
        <v>45743</v>
      </c>
      <c r="D96" s="53"/>
      <c r="E96" s="53"/>
      <c r="F96" s="35" t="str">
        <f>IFERROR(VLOOKUP(km!$D96,Taux!$H$2:$L$77,3,FALSE()),"")</f>
        <v/>
      </c>
      <c r="G96" s="35" t="str">
        <f>IFERROR(VLOOKUP(km!$D96,Taux!$H$2:$L$77,5,FALSE()),"")</f>
        <v/>
      </c>
      <c r="H96" s="56"/>
      <c r="I96" s="57"/>
      <c r="J96" s="55" t="str">
        <f>IFERROR(km!$F96*$C$6+km!$G96+km!$I96,"")</f>
        <v/>
      </c>
      <c r="K96" s="36"/>
    </row>
    <row r="97" spans="1:11" ht="14.25" customHeight="1" x14ac:dyDescent="0.3">
      <c r="A97" s="32">
        <f t="shared" si="1"/>
        <v>3</v>
      </c>
      <c r="B97" s="33">
        <f>km!$C97</f>
        <v>45744</v>
      </c>
      <c r="C97" s="34">
        <v>45744</v>
      </c>
      <c r="D97" s="53"/>
      <c r="E97" s="53"/>
      <c r="F97" s="35" t="str">
        <f>IFERROR(VLOOKUP(km!$D97,Taux!$H$2:$L$77,3,FALSE()),"")</f>
        <v/>
      </c>
      <c r="G97" s="35" t="str">
        <f>IFERROR(VLOOKUP(km!$D97,Taux!$H$2:$L$77,5,FALSE()),"")</f>
        <v/>
      </c>
      <c r="H97" s="56"/>
      <c r="I97" s="57"/>
      <c r="J97" s="55" t="str">
        <f>IFERROR(km!$F97*$C$6+km!$G97+km!$I97,"")</f>
        <v/>
      </c>
      <c r="K97" s="36"/>
    </row>
    <row r="98" spans="1:11" ht="14.25" customHeight="1" x14ac:dyDescent="0.3">
      <c r="A98" s="32">
        <f t="shared" si="1"/>
        <v>3</v>
      </c>
      <c r="B98" s="33">
        <f>km!$C98</f>
        <v>45745</v>
      </c>
      <c r="C98" s="34">
        <v>45745</v>
      </c>
      <c r="D98" s="53"/>
      <c r="E98" s="53"/>
      <c r="F98" s="35" t="str">
        <f>IFERROR(VLOOKUP(km!$D98,Taux!$H$2:$L$77,3,FALSE()),"")</f>
        <v/>
      </c>
      <c r="G98" s="35" t="str">
        <f>IFERROR(VLOOKUP(km!$D98,Taux!$H$2:$L$77,5,FALSE()),"")</f>
        <v/>
      </c>
      <c r="H98" s="56"/>
      <c r="I98" s="57"/>
      <c r="J98" s="55" t="str">
        <f>IFERROR(km!$F98*$C$6+km!$G98+km!$I98,"")</f>
        <v/>
      </c>
      <c r="K98" s="36"/>
    </row>
    <row r="99" spans="1:11" ht="14.25" customHeight="1" x14ac:dyDescent="0.3">
      <c r="A99" s="32">
        <f t="shared" si="1"/>
        <v>3</v>
      </c>
      <c r="B99" s="33">
        <f>km!$C99</f>
        <v>45746</v>
      </c>
      <c r="C99" s="34">
        <v>45746</v>
      </c>
      <c r="D99" s="53"/>
      <c r="E99" s="53"/>
      <c r="F99" s="35" t="str">
        <f>IFERROR(VLOOKUP(km!$D99,Taux!$H$2:$L$77,3,FALSE()),"")</f>
        <v/>
      </c>
      <c r="G99" s="35" t="str">
        <f>IFERROR(VLOOKUP(km!$D99,Taux!$H$2:$L$77,5,FALSE()),"")</f>
        <v/>
      </c>
      <c r="H99" s="56"/>
      <c r="I99" s="57"/>
      <c r="J99" s="55" t="str">
        <f>IFERROR(km!$F99*$C$6+km!$G99+km!$I99,"")</f>
        <v/>
      </c>
      <c r="K99" s="36"/>
    </row>
    <row r="100" spans="1:11" ht="14.25" customHeight="1" x14ac:dyDescent="0.3">
      <c r="A100" s="32">
        <f t="shared" si="1"/>
        <v>3</v>
      </c>
      <c r="B100" s="33">
        <f>km!$C100</f>
        <v>45747</v>
      </c>
      <c r="C100" s="34">
        <v>45747</v>
      </c>
      <c r="D100" s="53"/>
      <c r="E100" s="53"/>
      <c r="F100" s="35" t="str">
        <f>IFERROR(VLOOKUP(km!$D100,Taux!$H$2:$L$77,3,FALSE()),"")</f>
        <v/>
      </c>
      <c r="G100" s="35" t="str">
        <f>IFERROR(VLOOKUP(km!$D100,Taux!$H$2:$L$77,5,FALSE()),"")</f>
        <v/>
      </c>
      <c r="H100" s="56"/>
      <c r="I100" s="57"/>
      <c r="J100" s="55" t="str">
        <f>IFERROR(km!$F100*$C$6+km!$G100+km!$I100,"")</f>
        <v/>
      </c>
      <c r="K100" s="36"/>
    </row>
    <row r="101" spans="1:11" ht="14.25" customHeight="1" x14ac:dyDescent="0.3">
      <c r="A101" s="32">
        <f t="shared" si="1"/>
        <v>4</v>
      </c>
      <c r="B101" s="33">
        <f>km!$C101</f>
        <v>45748</v>
      </c>
      <c r="C101" s="34">
        <v>45748</v>
      </c>
      <c r="D101" s="53"/>
      <c r="E101" s="53"/>
      <c r="F101" s="35" t="str">
        <f>IFERROR(VLOOKUP(km!$D101,Taux!$H$2:$L$77,3,FALSE()),"")</f>
        <v/>
      </c>
      <c r="G101" s="35" t="str">
        <f>IFERROR(VLOOKUP(km!$D101,Taux!$H$2:$L$77,5,FALSE()),"")</f>
        <v/>
      </c>
      <c r="H101" s="56"/>
      <c r="I101" s="57"/>
      <c r="J101" s="55" t="str">
        <f>IFERROR(km!$F101*$C$6+km!$G101+km!$I101,"")</f>
        <v/>
      </c>
      <c r="K101" s="36"/>
    </row>
    <row r="102" spans="1:11" ht="14.25" customHeight="1" x14ac:dyDescent="0.3">
      <c r="A102" s="32">
        <f t="shared" si="1"/>
        <v>4</v>
      </c>
      <c r="B102" s="33">
        <f>km!$C102</f>
        <v>45749</v>
      </c>
      <c r="C102" s="34">
        <v>45749</v>
      </c>
      <c r="D102" s="53"/>
      <c r="E102" s="53"/>
      <c r="F102" s="35" t="str">
        <f>IFERROR(VLOOKUP(km!$D102,Taux!$H$2:$L$77,3,FALSE()),"")</f>
        <v/>
      </c>
      <c r="G102" s="35" t="str">
        <f>IFERROR(VLOOKUP(km!$D102,Taux!$H$2:$L$77,5,FALSE()),"")</f>
        <v/>
      </c>
      <c r="H102" s="56"/>
      <c r="I102" s="57"/>
      <c r="J102" s="55" t="str">
        <f>IFERROR(km!$F102*$C$6+km!$G102+km!$I102,"")</f>
        <v/>
      </c>
      <c r="K102" s="36"/>
    </row>
    <row r="103" spans="1:11" ht="14.25" customHeight="1" x14ac:dyDescent="0.3">
      <c r="A103" s="32">
        <f t="shared" si="1"/>
        <v>4</v>
      </c>
      <c r="B103" s="33">
        <f>km!$C103</f>
        <v>45750</v>
      </c>
      <c r="C103" s="34">
        <v>45750</v>
      </c>
      <c r="D103" s="53"/>
      <c r="E103" s="53"/>
      <c r="F103" s="35" t="str">
        <f>IFERROR(VLOOKUP(km!$D103,Taux!$H$2:$L$77,3,FALSE()),"")</f>
        <v/>
      </c>
      <c r="G103" s="35" t="str">
        <f>IFERROR(VLOOKUP(km!$D103,Taux!$H$2:$L$77,5,FALSE()),"")</f>
        <v/>
      </c>
      <c r="H103" s="56"/>
      <c r="I103" s="57"/>
      <c r="J103" s="55" t="str">
        <f>IFERROR(km!$F103*$C$6+km!$G103+km!$I103,"")</f>
        <v/>
      </c>
      <c r="K103" s="36"/>
    </row>
    <row r="104" spans="1:11" ht="14.25" customHeight="1" x14ac:dyDescent="0.3">
      <c r="A104" s="32">
        <f t="shared" si="1"/>
        <v>4</v>
      </c>
      <c r="B104" s="33">
        <f>km!$C104</f>
        <v>45751</v>
      </c>
      <c r="C104" s="34">
        <v>45751</v>
      </c>
      <c r="D104" s="53"/>
      <c r="E104" s="53"/>
      <c r="F104" s="35" t="str">
        <f>IFERROR(VLOOKUP(km!$D104,Taux!$H$2:$L$77,3,FALSE()),"")</f>
        <v/>
      </c>
      <c r="G104" s="35" t="str">
        <f>IFERROR(VLOOKUP(km!$D104,Taux!$H$2:$L$77,5,FALSE()),"")</f>
        <v/>
      </c>
      <c r="H104" s="56"/>
      <c r="I104" s="57"/>
      <c r="J104" s="55" t="str">
        <f>IFERROR(km!$F104*$C$6+km!$G104+km!$I104,"")</f>
        <v/>
      </c>
      <c r="K104" s="36"/>
    </row>
    <row r="105" spans="1:11" ht="14.25" customHeight="1" x14ac:dyDescent="0.3">
      <c r="A105" s="32">
        <f t="shared" si="1"/>
        <v>4</v>
      </c>
      <c r="B105" s="33">
        <f>km!$C105</f>
        <v>45752</v>
      </c>
      <c r="C105" s="34">
        <v>45752</v>
      </c>
      <c r="D105" s="53"/>
      <c r="E105" s="53"/>
      <c r="F105" s="35" t="str">
        <f>IFERROR(VLOOKUP(km!$D105,Taux!$H$2:$L$77,3,FALSE()),"")</f>
        <v/>
      </c>
      <c r="G105" s="35" t="str">
        <f>IFERROR(VLOOKUP(km!$D105,Taux!$H$2:$L$77,5,FALSE()),"")</f>
        <v/>
      </c>
      <c r="H105" s="56"/>
      <c r="I105" s="57"/>
      <c r="J105" s="55" t="str">
        <f>IFERROR(km!$F105*$C$6+km!$G105+km!$I105,"")</f>
        <v/>
      </c>
      <c r="K105" s="36"/>
    </row>
    <row r="106" spans="1:11" ht="14.25" customHeight="1" x14ac:dyDescent="0.3">
      <c r="A106" s="32">
        <f t="shared" si="1"/>
        <v>4</v>
      </c>
      <c r="B106" s="33">
        <f>km!$C106</f>
        <v>45753</v>
      </c>
      <c r="C106" s="34">
        <v>45753</v>
      </c>
      <c r="D106" s="53"/>
      <c r="E106" s="53"/>
      <c r="F106" s="35" t="str">
        <f>IFERROR(VLOOKUP(km!$D106,Taux!$H$2:$L$77,3,FALSE()),"")</f>
        <v/>
      </c>
      <c r="G106" s="35" t="str">
        <f>IFERROR(VLOOKUP(km!$D106,Taux!$H$2:$L$77,5,FALSE()),"")</f>
        <v/>
      </c>
      <c r="H106" s="56"/>
      <c r="I106" s="57"/>
      <c r="J106" s="55" t="str">
        <f>IFERROR(km!$F106*$C$6+km!$G106+km!$I106,"")</f>
        <v/>
      </c>
      <c r="K106" s="36"/>
    </row>
    <row r="107" spans="1:11" ht="14.25" customHeight="1" x14ac:dyDescent="0.3">
      <c r="A107" s="32">
        <f t="shared" si="1"/>
        <v>4</v>
      </c>
      <c r="B107" s="33">
        <f>km!$C107</f>
        <v>45754</v>
      </c>
      <c r="C107" s="34">
        <v>45754</v>
      </c>
      <c r="D107" s="53"/>
      <c r="E107" s="53"/>
      <c r="F107" s="35" t="str">
        <f>IFERROR(VLOOKUP(km!$D107,Taux!$H$2:$L$77,3,FALSE()),"")</f>
        <v/>
      </c>
      <c r="G107" s="35" t="str">
        <f>IFERROR(VLOOKUP(km!$D107,Taux!$H$2:$L$77,5,FALSE()),"")</f>
        <v/>
      </c>
      <c r="H107" s="56"/>
      <c r="I107" s="57"/>
      <c r="J107" s="55" t="str">
        <f>IFERROR(km!$F107*$C$6+km!$G107+km!$I107,"")</f>
        <v/>
      </c>
      <c r="K107" s="36"/>
    </row>
    <row r="108" spans="1:11" ht="14.25" customHeight="1" x14ac:dyDescent="0.3">
      <c r="A108" s="32">
        <f t="shared" si="1"/>
        <v>4</v>
      </c>
      <c r="B108" s="33">
        <f>km!$C108</f>
        <v>45755</v>
      </c>
      <c r="C108" s="34">
        <v>45755</v>
      </c>
      <c r="D108" s="53"/>
      <c r="E108" s="53"/>
      <c r="F108" s="35" t="str">
        <f>IFERROR(VLOOKUP(km!$D108,Taux!$H$2:$L$77,3,FALSE()),"")</f>
        <v/>
      </c>
      <c r="G108" s="35" t="str">
        <f>IFERROR(VLOOKUP(km!$D108,Taux!$H$2:$L$77,5,FALSE()),"")</f>
        <v/>
      </c>
      <c r="H108" s="56"/>
      <c r="I108" s="57"/>
      <c r="J108" s="55" t="str">
        <f>IFERROR(km!$F108*$C$6+km!$G108+km!$I108,"")</f>
        <v/>
      </c>
      <c r="K108" s="36"/>
    </row>
    <row r="109" spans="1:11" ht="14.25" customHeight="1" x14ac:dyDescent="0.3">
      <c r="A109" s="32">
        <f t="shared" si="1"/>
        <v>4</v>
      </c>
      <c r="B109" s="33">
        <f>km!$C109</f>
        <v>45756</v>
      </c>
      <c r="C109" s="34">
        <v>45756</v>
      </c>
      <c r="D109" s="53"/>
      <c r="E109" s="53"/>
      <c r="F109" s="35" t="str">
        <f>IFERROR(VLOOKUP(km!$D109,Taux!$H$2:$L$77,3,FALSE()),"")</f>
        <v/>
      </c>
      <c r="G109" s="35" t="str">
        <f>IFERROR(VLOOKUP(km!$D109,Taux!$H$2:$L$77,5,FALSE()),"")</f>
        <v/>
      </c>
      <c r="H109" s="56"/>
      <c r="I109" s="57"/>
      <c r="J109" s="55" t="str">
        <f>IFERROR(km!$F109*$C$6+km!$G109+km!$I109,"")</f>
        <v/>
      </c>
      <c r="K109" s="36"/>
    </row>
    <row r="110" spans="1:11" ht="14.25" customHeight="1" x14ac:dyDescent="0.3">
      <c r="A110" s="32">
        <f t="shared" si="1"/>
        <v>4</v>
      </c>
      <c r="B110" s="33">
        <f>km!$C110</f>
        <v>45757</v>
      </c>
      <c r="C110" s="34">
        <v>45757</v>
      </c>
      <c r="D110" s="53"/>
      <c r="E110" s="53"/>
      <c r="F110" s="35" t="str">
        <f>IFERROR(VLOOKUP(km!$D110,Taux!$H$2:$L$77,3,FALSE()),"")</f>
        <v/>
      </c>
      <c r="G110" s="35" t="str">
        <f>IFERROR(VLOOKUP(km!$D110,Taux!$H$2:$L$77,5,FALSE()),"")</f>
        <v/>
      </c>
      <c r="H110" s="56"/>
      <c r="I110" s="57"/>
      <c r="J110" s="55" t="str">
        <f>IFERROR(km!$F110*$C$6+km!$G110+km!$I110,"")</f>
        <v/>
      </c>
      <c r="K110" s="36"/>
    </row>
    <row r="111" spans="1:11" ht="14.25" customHeight="1" x14ac:dyDescent="0.3">
      <c r="A111" s="32">
        <f t="shared" si="1"/>
        <v>4</v>
      </c>
      <c r="B111" s="33">
        <f>km!$C111</f>
        <v>45758</v>
      </c>
      <c r="C111" s="34">
        <v>45758</v>
      </c>
      <c r="D111" s="53"/>
      <c r="E111" s="53"/>
      <c r="F111" s="35" t="str">
        <f>IFERROR(VLOOKUP(km!$D111,Taux!$H$2:$L$77,3,FALSE()),"")</f>
        <v/>
      </c>
      <c r="G111" s="35" t="str">
        <f>IFERROR(VLOOKUP(km!$D111,Taux!$H$2:$L$77,5,FALSE()),"")</f>
        <v/>
      </c>
      <c r="H111" s="56"/>
      <c r="I111" s="57"/>
      <c r="J111" s="55" t="str">
        <f>IFERROR(km!$F111*$C$6+km!$G111+km!$I111,"")</f>
        <v/>
      </c>
      <c r="K111" s="36"/>
    </row>
    <row r="112" spans="1:11" ht="14.25" customHeight="1" x14ac:dyDescent="0.3">
      <c r="A112" s="32">
        <f t="shared" si="1"/>
        <v>4</v>
      </c>
      <c r="B112" s="33">
        <f>km!$C112</f>
        <v>45759</v>
      </c>
      <c r="C112" s="34">
        <v>45759</v>
      </c>
      <c r="D112" s="53"/>
      <c r="E112" s="53"/>
      <c r="F112" s="35" t="str">
        <f>IFERROR(VLOOKUP(km!$D112,Taux!$H$2:$L$77,3,FALSE()),"")</f>
        <v/>
      </c>
      <c r="G112" s="35" t="str">
        <f>IFERROR(VLOOKUP(km!$D112,Taux!$H$2:$L$77,5,FALSE()),"")</f>
        <v/>
      </c>
      <c r="H112" s="56"/>
      <c r="I112" s="57"/>
      <c r="J112" s="55" t="str">
        <f>IFERROR(km!$F112*$C$6+km!$G112+km!$I112,"")</f>
        <v/>
      </c>
      <c r="K112" s="36"/>
    </row>
    <row r="113" spans="1:11" ht="14.25" customHeight="1" x14ac:dyDescent="0.3">
      <c r="A113" s="32">
        <f t="shared" si="1"/>
        <v>4</v>
      </c>
      <c r="B113" s="33">
        <f>km!$C113</f>
        <v>45760</v>
      </c>
      <c r="C113" s="34">
        <v>45760</v>
      </c>
      <c r="D113" s="53"/>
      <c r="E113" s="53"/>
      <c r="F113" s="35" t="str">
        <f>IFERROR(VLOOKUP(km!$D113,Taux!$H$2:$L$77,3,FALSE()),"")</f>
        <v/>
      </c>
      <c r="G113" s="35" t="str">
        <f>IFERROR(VLOOKUP(km!$D113,Taux!$H$2:$L$77,5,FALSE()),"")</f>
        <v/>
      </c>
      <c r="H113" s="56"/>
      <c r="I113" s="57"/>
      <c r="J113" s="55" t="str">
        <f>IFERROR(km!$F113*$C$6+km!$G113+km!$I113,"")</f>
        <v/>
      </c>
      <c r="K113" s="36"/>
    </row>
    <row r="114" spans="1:11" ht="14.25" customHeight="1" x14ac:dyDescent="0.3">
      <c r="A114" s="32">
        <f t="shared" si="1"/>
        <v>4</v>
      </c>
      <c r="B114" s="33">
        <f>km!$C114</f>
        <v>45761</v>
      </c>
      <c r="C114" s="34">
        <v>45761</v>
      </c>
      <c r="D114" s="53"/>
      <c r="E114" s="53"/>
      <c r="F114" s="35" t="str">
        <f>IFERROR(VLOOKUP(km!$D114,Taux!$H$2:$L$77,3,FALSE()),"")</f>
        <v/>
      </c>
      <c r="G114" s="35" t="str">
        <f>IFERROR(VLOOKUP(km!$D114,Taux!$H$2:$L$77,5,FALSE()),"")</f>
        <v/>
      </c>
      <c r="H114" s="56"/>
      <c r="I114" s="57"/>
      <c r="J114" s="55" t="str">
        <f>IFERROR(km!$F114*$C$6+km!$G114+km!$I114,"")</f>
        <v/>
      </c>
      <c r="K114" s="36"/>
    </row>
    <row r="115" spans="1:11" ht="14.25" customHeight="1" x14ac:dyDescent="0.3">
      <c r="A115" s="32">
        <f t="shared" si="1"/>
        <v>4</v>
      </c>
      <c r="B115" s="33">
        <f>km!$C115</f>
        <v>45762</v>
      </c>
      <c r="C115" s="34">
        <v>45762</v>
      </c>
      <c r="D115" s="53"/>
      <c r="E115" s="53"/>
      <c r="F115" s="35" t="str">
        <f>IFERROR(VLOOKUP(km!$D115,Taux!$H$2:$L$77,3,FALSE()),"")</f>
        <v/>
      </c>
      <c r="G115" s="35" t="str">
        <f>IFERROR(VLOOKUP(km!$D115,Taux!$H$2:$L$77,5,FALSE()),"")</f>
        <v/>
      </c>
      <c r="H115" s="56"/>
      <c r="I115" s="57"/>
      <c r="J115" s="55" t="str">
        <f>IFERROR(km!$F115*$C$6+km!$G115+km!$I115,"")</f>
        <v/>
      </c>
      <c r="K115" s="36"/>
    </row>
    <row r="116" spans="1:11" ht="14.25" customHeight="1" x14ac:dyDescent="0.3">
      <c r="A116" s="32">
        <f t="shared" si="1"/>
        <v>4</v>
      </c>
      <c r="B116" s="33">
        <f>km!$C116</f>
        <v>45763</v>
      </c>
      <c r="C116" s="34">
        <v>45763</v>
      </c>
      <c r="D116" s="53"/>
      <c r="E116" s="53"/>
      <c r="F116" s="35" t="str">
        <f>IFERROR(VLOOKUP(km!$D116,Taux!$H$2:$L$77,3,FALSE()),"")</f>
        <v/>
      </c>
      <c r="G116" s="35" t="str">
        <f>IFERROR(VLOOKUP(km!$D116,Taux!$H$2:$L$77,5,FALSE()),"")</f>
        <v/>
      </c>
      <c r="H116" s="56"/>
      <c r="I116" s="57"/>
      <c r="J116" s="55" t="str">
        <f>IFERROR(km!$F116*$C$6+km!$G116+km!$I116,"")</f>
        <v/>
      </c>
      <c r="K116" s="36"/>
    </row>
    <row r="117" spans="1:11" ht="14.25" customHeight="1" x14ac:dyDescent="0.3">
      <c r="A117" s="32">
        <f t="shared" si="1"/>
        <v>4</v>
      </c>
      <c r="B117" s="33">
        <f>km!$C117</f>
        <v>45764</v>
      </c>
      <c r="C117" s="34">
        <v>45764</v>
      </c>
      <c r="D117" s="53"/>
      <c r="E117" s="53"/>
      <c r="F117" s="35" t="str">
        <f>IFERROR(VLOOKUP(km!$D117,Taux!$H$2:$L$77,3,FALSE()),"")</f>
        <v/>
      </c>
      <c r="G117" s="35" t="str">
        <f>IFERROR(VLOOKUP(km!$D117,Taux!$H$2:$L$77,5,FALSE()),"")</f>
        <v/>
      </c>
      <c r="H117" s="56"/>
      <c r="I117" s="57"/>
      <c r="J117" s="55" t="str">
        <f>IFERROR(km!$F117*$C$6+km!$G117+km!$I117,"")</f>
        <v/>
      </c>
      <c r="K117" s="36"/>
    </row>
    <row r="118" spans="1:11" ht="14.25" customHeight="1" x14ac:dyDescent="0.3">
      <c r="A118" s="32">
        <f t="shared" si="1"/>
        <v>4</v>
      </c>
      <c r="B118" s="33">
        <f>km!$C118</f>
        <v>45765</v>
      </c>
      <c r="C118" s="34">
        <v>45765</v>
      </c>
      <c r="D118" s="53"/>
      <c r="E118" s="53"/>
      <c r="F118" s="35" t="str">
        <f>IFERROR(VLOOKUP(km!$D118,Taux!$H$2:$L$77,3,FALSE()),"")</f>
        <v/>
      </c>
      <c r="G118" s="35" t="str">
        <f>IFERROR(VLOOKUP(km!$D118,Taux!$H$2:$L$77,5,FALSE()),"")</f>
        <v/>
      </c>
      <c r="H118" s="56"/>
      <c r="I118" s="57"/>
      <c r="J118" s="55" t="str">
        <f>IFERROR(km!$F118*$C$6+km!$G118+km!$I118,"")</f>
        <v/>
      </c>
      <c r="K118" s="36"/>
    </row>
    <row r="119" spans="1:11" ht="14.25" customHeight="1" x14ac:dyDescent="0.3">
      <c r="A119" s="32">
        <f t="shared" si="1"/>
        <v>4</v>
      </c>
      <c r="B119" s="33">
        <f>km!$C119</f>
        <v>45766</v>
      </c>
      <c r="C119" s="34">
        <v>45766</v>
      </c>
      <c r="D119" s="53"/>
      <c r="E119" s="53"/>
      <c r="F119" s="35" t="str">
        <f>IFERROR(VLOOKUP(km!$D119,Taux!$H$2:$L$77,3,FALSE()),"")</f>
        <v/>
      </c>
      <c r="G119" s="35" t="str">
        <f>IFERROR(VLOOKUP(km!$D119,Taux!$H$2:$L$77,5,FALSE()),"")</f>
        <v/>
      </c>
      <c r="H119" s="56"/>
      <c r="I119" s="57"/>
      <c r="J119" s="55" t="str">
        <f>IFERROR(km!$F119*$C$6+km!$G119+km!$I119,"")</f>
        <v/>
      </c>
      <c r="K119" s="36"/>
    </row>
    <row r="120" spans="1:11" ht="14.25" customHeight="1" x14ac:dyDescent="0.3">
      <c r="A120" s="32">
        <f t="shared" si="1"/>
        <v>4</v>
      </c>
      <c r="B120" s="33">
        <f>km!$C120</f>
        <v>45767</v>
      </c>
      <c r="C120" s="34">
        <v>45767</v>
      </c>
      <c r="D120" s="53"/>
      <c r="E120" s="53"/>
      <c r="F120" s="35" t="str">
        <f>IFERROR(VLOOKUP(km!$D120,Taux!$H$2:$L$77,3,FALSE()),"")</f>
        <v/>
      </c>
      <c r="G120" s="35" t="str">
        <f>IFERROR(VLOOKUP(km!$D120,Taux!$H$2:$L$77,5,FALSE()),"")</f>
        <v/>
      </c>
      <c r="H120" s="56"/>
      <c r="I120" s="57"/>
      <c r="J120" s="55" t="str">
        <f>IFERROR(km!$F120*$C$6+km!$G120+km!$I120,"")</f>
        <v/>
      </c>
      <c r="K120" s="36"/>
    </row>
    <row r="121" spans="1:11" ht="14.25" customHeight="1" x14ac:dyDescent="0.3">
      <c r="A121" s="32">
        <f t="shared" si="1"/>
        <v>4</v>
      </c>
      <c r="B121" s="33">
        <f>km!$C121</f>
        <v>45768</v>
      </c>
      <c r="C121" s="34">
        <v>45768</v>
      </c>
      <c r="D121" s="53"/>
      <c r="E121" s="53"/>
      <c r="F121" s="35" t="str">
        <f>IFERROR(VLOOKUP(km!$D121,Taux!$H$2:$L$77,3,FALSE()),"")</f>
        <v/>
      </c>
      <c r="G121" s="35" t="str">
        <f>IFERROR(VLOOKUP(km!$D121,Taux!$H$2:$L$77,5,FALSE()),"")</f>
        <v/>
      </c>
      <c r="H121" s="56"/>
      <c r="I121" s="57"/>
      <c r="J121" s="55" t="str">
        <f>IFERROR(km!$F121*$C$6+km!$G121+km!$I121,"")</f>
        <v/>
      </c>
      <c r="K121" s="36"/>
    </row>
    <row r="122" spans="1:11" ht="14.25" customHeight="1" x14ac:dyDescent="0.3">
      <c r="A122" s="32">
        <f t="shared" si="1"/>
        <v>4</v>
      </c>
      <c r="B122" s="33">
        <f>km!$C122</f>
        <v>45769</v>
      </c>
      <c r="C122" s="34">
        <v>45769</v>
      </c>
      <c r="D122" s="53"/>
      <c r="E122" s="53"/>
      <c r="F122" s="35" t="str">
        <f>IFERROR(VLOOKUP(km!$D122,Taux!$H$2:$L$77,3,FALSE()),"")</f>
        <v/>
      </c>
      <c r="G122" s="35" t="str">
        <f>IFERROR(VLOOKUP(km!$D122,Taux!$H$2:$L$77,5,FALSE()),"")</f>
        <v/>
      </c>
      <c r="H122" s="56"/>
      <c r="I122" s="57"/>
      <c r="J122" s="55" t="str">
        <f>IFERROR(km!$F122*$C$6+km!$G122+km!$I122,"")</f>
        <v/>
      </c>
      <c r="K122" s="36"/>
    </row>
    <row r="123" spans="1:11" ht="14.25" customHeight="1" x14ac:dyDescent="0.3">
      <c r="A123" s="32">
        <f t="shared" si="1"/>
        <v>4</v>
      </c>
      <c r="B123" s="33">
        <f>km!$C123</f>
        <v>45770</v>
      </c>
      <c r="C123" s="34">
        <v>45770</v>
      </c>
      <c r="D123" s="53"/>
      <c r="E123" s="53"/>
      <c r="F123" s="35" t="str">
        <f>IFERROR(VLOOKUP(km!$D123,Taux!$H$2:$L$77,3,FALSE()),"")</f>
        <v/>
      </c>
      <c r="G123" s="35" t="str">
        <f>IFERROR(VLOOKUP(km!$D123,Taux!$H$2:$L$77,5,FALSE()),"")</f>
        <v/>
      </c>
      <c r="H123" s="56"/>
      <c r="I123" s="57"/>
      <c r="J123" s="55" t="str">
        <f>IFERROR(km!$F123*$C$6+km!$G123+km!$I123,"")</f>
        <v/>
      </c>
      <c r="K123" s="36"/>
    </row>
    <row r="124" spans="1:11" ht="14.25" customHeight="1" x14ac:dyDescent="0.3">
      <c r="A124" s="32">
        <f t="shared" si="1"/>
        <v>4</v>
      </c>
      <c r="B124" s="33">
        <f>km!$C124</f>
        <v>45771</v>
      </c>
      <c r="C124" s="34">
        <v>45771</v>
      </c>
      <c r="D124" s="53"/>
      <c r="E124" s="53"/>
      <c r="F124" s="35" t="str">
        <f>IFERROR(VLOOKUP(km!$D124,Taux!$H$2:$L$77,3,FALSE()),"")</f>
        <v/>
      </c>
      <c r="G124" s="35" t="str">
        <f>IFERROR(VLOOKUP(km!$D124,Taux!$H$2:$L$77,5,FALSE()),"")</f>
        <v/>
      </c>
      <c r="H124" s="56"/>
      <c r="I124" s="57"/>
      <c r="J124" s="55" t="str">
        <f>IFERROR(km!$F124*$C$6+km!$G124+km!$I124,"")</f>
        <v/>
      </c>
      <c r="K124" s="36"/>
    </row>
    <row r="125" spans="1:11" ht="14.25" customHeight="1" x14ac:dyDescent="0.3">
      <c r="A125" s="32">
        <f t="shared" si="1"/>
        <v>4</v>
      </c>
      <c r="B125" s="33">
        <f>km!$C125</f>
        <v>45772</v>
      </c>
      <c r="C125" s="34">
        <v>45772</v>
      </c>
      <c r="D125" s="53"/>
      <c r="E125" s="53"/>
      <c r="F125" s="35" t="str">
        <f>IFERROR(VLOOKUP(km!$D125,Taux!$H$2:$L$77,3,FALSE()),"")</f>
        <v/>
      </c>
      <c r="G125" s="35" t="str">
        <f>IFERROR(VLOOKUP(km!$D125,Taux!$H$2:$L$77,5,FALSE()),"")</f>
        <v/>
      </c>
      <c r="H125" s="56"/>
      <c r="I125" s="57"/>
      <c r="J125" s="55" t="str">
        <f>IFERROR(km!$F125*$C$6+km!$G125+km!$I125,"")</f>
        <v/>
      </c>
      <c r="K125" s="36"/>
    </row>
    <row r="126" spans="1:11" ht="14.25" customHeight="1" x14ac:dyDescent="0.3">
      <c r="A126" s="32">
        <f t="shared" si="1"/>
        <v>4</v>
      </c>
      <c r="B126" s="33">
        <f>km!$C126</f>
        <v>45773</v>
      </c>
      <c r="C126" s="34">
        <v>45773</v>
      </c>
      <c r="D126" s="53"/>
      <c r="E126" s="53"/>
      <c r="F126" s="35" t="str">
        <f>IFERROR(VLOOKUP(km!$D126,Taux!$H$2:$L$77,3,FALSE()),"")</f>
        <v/>
      </c>
      <c r="G126" s="35" t="str">
        <f>IFERROR(VLOOKUP(km!$D126,Taux!$H$2:$L$77,5,FALSE()),"")</f>
        <v/>
      </c>
      <c r="H126" s="56"/>
      <c r="I126" s="57"/>
      <c r="J126" s="55" t="str">
        <f>IFERROR(km!$F126*$C$6+km!$G126+km!$I126,"")</f>
        <v/>
      </c>
      <c r="K126" s="36"/>
    </row>
    <row r="127" spans="1:11" ht="14.25" customHeight="1" x14ac:dyDescent="0.3">
      <c r="A127" s="32">
        <f t="shared" si="1"/>
        <v>4</v>
      </c>
      <c r="B127" s="33">
        <f>km!$C127</f>
        <v>45774</v>
      </c>
      <c r="C127" s="34">
        <v>45774</v>
      </c>
      <c r="D127" s="53"/>
      <c r="E127" s="53"/>
      <c r="F127" s="35" t="str">
        <f>IFERROR(VLOOKUP(km!$D127,Taux!$H$2:$L$77,3,FALSE()),"")</f>
        <v/>
      </c>
      <c r="G127" s="35" t="str">
        <f>IFERROR(VLOOKUP(km!$D127,Taux!$H$2:$L$77,5,FALSE()),"")</f>
        <v/>
      </c>
      <c r="H127" s="56"/>
      <c r="I127" s="57"/>
      <c r="J127" s="55" t="str">
        <f>IFERROR(km!$F127*$C$6+km!$G127+km!$I127,"")</f>
        <v/>
      </c>
      <c r="K127" s="36"/>
    </row>
    <row r="128" spans="1:11" ht="14.25" customHeight="1" x14ac:dyDescent="0.3">
      <c r="A128" s="32">
        <f t="shared" si="1"/>
        <v>4</v>
      </c>
      <c r="B128" s="33">
        <f>km!$C128</f>
        <v>45775</v>
      </c>
      <c r="C128" s="34">
        <v>45775</v>
      </c>
      <c r="D128" s="53"/>
      <c r="E128" s="53"/>
      <c r="F128" s="35" t="str">
        <f>IFERROR(VLOOKUP(km!$D128,Taux!$H$2:$L$77,3,FALSE()),"")</f>
        <v/>
      </c>
      <c r="G128" s="35" t="str">
        <f>IFERROR(VLOOKUP(km!$D128,Taux!$H$2:$L$77,5,FALSE()),"")</f>
        <v/>
      </c>
      <c r="H128" s="56"/>
      <c r="I128" s="57"/>
      <c r="J128" s="55" t="str">
        <f>IFERROR(km!$F128*$C$6+km!$G128+km!$I128,"")</f>
        <v/>
      </c>
      <c r="K128" s="36"/>
    </row>
    <row r="129" spans="1:11" ht="14.25" customHeight="1" x14ac:dyDescent="0.3">
      <c r="A129" s="32">
        <f t="shared" si="1"/>
        <v>4</v>
      </c>
      <c r="B129" s="33">
        <f>km!$C129</f>
        <v>45776</v>
      </c>
      <c r="C129" s="34">
        <v>45776</v>
      </c>
      <c r="D129" s="53"/>
      <c r="E129" s="53"/>
      <c r="F129" s="35" t="str">
        <f>IFERROR(VLOOKUP(km!$D129,Taux!$H$2:$L$77,3,FALSE()),"")</f>
        <v/>
      </c>
      <c r="G129" s="35" t="str">
        <f>IFERROR(VLOOKUP(km!$D129,Taux!$H$2:$L$77,5,FALSE()),"")</f>
        <v/>
      </c>
      <c r="H129" s="56"/>
      <c r="I129" s="57"/>
      <c r="J129" s="55" t="str">
        <f>IFERROR(km!$F129*$C$6+km!$G129+km!$I129,"")</f>
        <v/>
      </c>
      <c r="K129" s="36"/>
    </row>
    <row r="130" spans="1:11" ht="14.25" customHeight="1" x14ac:dyDescent="0.3">
      <c r="A130" s="32">
        <f t="shared" si="1"/>
        <v>4</v>
      </c>
      <c r="B130" s="33">
        <f>km!$C130</f>
        <v>45777</v>
      </c>
      <c r="C130" s="34">
        <v>45777</v>
      </c>
      <c r="D130" s="53"/>
      <c r="E130" s="53"/>
      <c r="F130" s="35" t="str">
        <f>IFERROR(VLOOKUP(km!$D130,Taux!$H$2:$L$77,3,FALSE()),"")</f>
        <v/>
      </c>
      <c r="G130" s="35" t="str">
        <f>IFERROR(VLOOKUP(km!$D130,Taux!$H$2:$L$77,5,FALSE()),"")</f>
        <v/>
      </c>
      <c r="H130" s="56"/>
      <c r="I130" s="57"/>
      <c r="J130" s="55" t="str">
        <f>IFERROR(km!$F130*$C$6+km!$G130+km!$I130,"")</f>
        <v/>
      </c>
      <c r="K130" s="36"/>
    </row>
    <row r="131" spans="1:11" ht="14.25" customHeight="1" x14ac:dyDescent="0.3">
      <c r="A131" s="32">
        <f t="shared" si="1"/>
        <v>5</v>
      </c>
      <c r="B131" s="33">
        <f>km!$C131</f>
        <v>45778</v>
      </c>
      <c r="C131" s="34">
        <v>45778</v>
      </c>
      <c r="D131" s="53"/>
      <c r="E131" s="53"/>
      <c r="F131" s="35" t="str">
        <f>IFERROR(VLOOKUP(km!$D131,Taux!$H$2:$L$77,3,FALSE()),"")</f>
        <v/>
      </c>
      <c r="G131" s="35" t="str">
        <f>IFERROR(VLOOKUP(km!$D131,Taux!$H$2:$L$77,5,FALSE()),"")</f>
        <v/>
      </c>
      <c r="H131" s="56"/>
      <c r="I131" s="57"/>
      <c r="J131" s="55" t="str">
        <f>IFERROR(km!$F131*$C$6+km!$G131+km!$I131,"")</f>
        <v/>
      </c>
      <c r="K131" s="36"/>
    </row>
    <row r="132" spans="1:11" ht="14.25" customHeight="1" x14ac:dyDescent="0.3">
      <c r="A132" s="32">
        <f t="shared" si="1"/>
        <v>5</v>
      </c>
      <c r="B132" s="33">
        <f>km!$C132</f>
        <v>45779</v>
      </c>
      <c r="C132" s="34">
        <v>45779</v>
      </c>
      <c r="D132" s="53"/>
      <c r="E132" s="53"/>
      <c r="F132" s="35" t="str">
        <f>IFERROR(VLOOKUP(km!$D132,Taux!$H$2:$L$77,3,FALSE()),"")</f>
        <v/>
      </c>
      <c r="G132" s="35" t="str">
        <f>IFERROR(VLOOKUP(km!$D132,Taux!$H$2:$L$77,5,FALSE()),"")</f>
        <v/>
      </c>
      <c r="H132" s="56"/>
      <c r="I132" s="57"/>
      <c r="J132" s="55" t="str">
        <f>IFERROR(km!$F132*$C$6+km!$G132+km!$I132,"")</f>
        <v/>
      </c>
      <c r="K132" s="36"/>
    </row>
    <row r="133" spans="1:11" ht="14.25" customHeight="1" x14ac:dyDescent="0.3">
      <c r="A133" s="32">
        <f t="shared" si="1"/>
        <v>5</v>
      </c>
      <c r="B133" s="33">
        <f>km!$C133</f>
        <v>45780</v>
      </c>
      <c r="C133" s="34">
        <v>45780</v>
      </c>
      <c r="D133" s="53"/>
      <c r="E133" s="53"/>
      <c r="F133" s="35" t="str">
        <f>IFERROR(VLOOKUP(km!$D133,Taux!$H$2:$L$77,3,FALSE()),"")</f>
        <v/>
      </c>
      <c r="G133" s="35" t="str">
        <f>IFERROR(VLOOKUP(km!$D133,Taux!$H$2:$L$77,5,FALSE()),"")</f>
        <v/>
      </c>
      <c r="H133" s="56"/>
      <c r="I133" s="57"/>
      <c r="J133" s="55" t="str">
        <f>IFERROR(km!$F133*$C$6+km!$G133+km!$I133,"")</f>
        <v/>
      </c>
      <c r="K133" s="36"/>
    </row>
    <row r="134" spans="1:11" ht="14.25" customHeight="1" x14ac:dyDescent="0.3">
      <c r="A134" s="32">
        <f t="shared" si="1"/>
        <v>5</v>
      </c>
      <c r="B134" s="33">
        <f>km!$C134</f>
        <v>45781</v>
      </c>
      <c r="C134" s="34">
        <v>45781</v>
      </c>
      <c r="D134" s="53"/>
      <c r="E134" s="53"/>
      <c r="F134" s="35" t="str">
        <f>IFERROR(VLOOKUP(km!$D134,Taux!$H$2:$L$77,3,FALSE()),"")</f>
        <v/>
      </c>
      <c r="G134" s="35" t="str">
        <f>IFERROR(VLOOKUP(km!$D134,Taux!$H$2:$L$77,5,FALSE()),"")</f>
        <v/>
      </c>
      <c r="H134" s="56"/>
      <c r="I134" s="57"/>
      <c r="J134" s="55" t="str">
        <f>IFERROR(km!$F134*$C$6+km!$G134+km!$I134,"")</f>
        <v/>
      </c>
      <c r="K134" s="36"/>
    </row>
    <row r="135" spans="1:11" ht="14.25" customHeight="1" x14ac:dyDescent="0.3">
      <c r="A135" s="32">
        <f t="shared" si="1"/>
        <v>5</v>
      </c>
      <c r="B135" s="33">
        <f>km!$C135</f>
        <v>45782</v>
      </c>
      <c r="C135" s="34">
        <v>45782</v>
      </c>
      <c r="D135" s="53"/>
      <c r="E135" s="53"/>
      <c r="F135" s="35" t="str">
        <f>IFERROR(VLOOKUP(km!$D135,Taux!$H$2:$L$77,3,FALSE()),"")</f>
        <v/>
      </c>
      <c r="G135" s="35" t="str">
        <f>IFERROR(VLOOKUP(km!$D135,Taux!$H$2:$L$77,5,FALSE()),"")</f>
        <v/>
      </c>
      <c r="H135" s="56"/>
      <c r="I135" s="57"/>
      <c r="J135" s="55" t="str">
        <f>IFERROR(km!$F135*$C$6+km!$G135+km!$I135,"")</f>
        <v/>
      </c>
      <c r="K135" s="36"/>
    </row>
    <row r="136" spans="1:11" ht="14.25" customHeight="1" x14ac:dyDescent="0.3">
      <c r="A136" s="32">
        <f t="shared" si="1"/>
        <v>5</v>
      </c>
      <c r="B136" s="33">
        <f>km!$C136</f>
        <v>45783</v>
      </c>
      <c r="C136" s="34">
        <v>45783</v>
      </c>
      <c r="D136" s="53"/>
      <c r="E136" s="53"/>
      <c r="F136" s="35" t="str">
        <f>IFERROR(VLOOKUP(km!$D136,Taux!$H$2:$L$77,3,FALSE()),"")</f>
        <v/>
      </c>
      <c r="G136" s="35" t="str">
        <f>IFERROR(VLOOKUP(km!$D136,Taux!$H$2:$L$77,5,FALSE()),"")</f>
        <v/>
      </c>
      <c r="H136" s="56"/>
      <c r="I136" s="57"/>
      <c r="J136" s="55" t="str">
        <f>IFERROR(km!$F136*$C$6+km!$G136+km!$I136,"")</f>
        <v/>
      </c>
      <c r="K136" s="36"/>
    </row>
    <row r="137" spans="1:11" ht="14.25" customHeight="1" x14ac:dyDescent="0.3">
      <c r="A137" s="32">
        <f t="shared" si="1"/>
        <v>5</v>
      </c>
      <c r="B137" s="33">
        <f>km!$C137</f>
        <v>45784</v>
      </c>
      <c r="C137" s="34">
        <v>45784</v>
      </c>
      <c r="D137" s="53"/>
      <c r="E137" s="53"/>
      <c r="F137" s="35" t="str">
        <f>IFERROR(VLOOKUP(km!$D137,Taux!$H$2:$L$77,3,FALSE()),"")</f>
        <v/>
      </c>
      <c r="G137" s="35" t="str">
        <f>IFERROR(VLOOKUP(km!$D137,Taux!$H$2:$L$77,5,FALSE()),"")</f>
        <v/>
      </c>
      <c r="H137" s="56"/>
      <c r="I137" s="57"/>
      <c r="J137" s="55" t="str">
        <f>IFERROR(km!$F137*$C$6+km!$G137+km!$I137,"")</f>
        <v/>
      </c>
      <c r="K137" s="36"/>
    </row>
    <row r="138" spans="1:11" ht="14.25" customHeight="1" x14ac:dyDescent="0.3">
      <c r="A138" s="32">
        <f t="shared" si="1"/>
        <v>5</v>
      </c>
      <c r="B138" s="33">
        <f>km!$C138</f>
        <v>45785</v>
      </c>
      <c r="C138" s="34">
        <v>45785</v>
      </c>
      <c r="D138" s="53"/>
      <c r="E138" s="53"/>
      <c r="F138" s="35" t="str">
        <f>IFERROR(VLOOKUP(km!$D138,Taux!$H$2:$L$77,3,FALSE()),"")</f>
        <v/>
      </c>
      <c r="G138" s="35" t="str">
        <f>IFERROR(VLOOKUP(km!$D138,Taux!$H$2:$L$77,5,FALSE()),"")</f>
        <v/>
      </c>
      <c r="H138" s="56"/>
      <c r="I138" s="57"/>
      <c r="J138" s="55" t="str">
        <f>IFERROR(km!$F138*$C$6+km!$G138+km!$I138,"")</f>
        <v/>
      </c>
      <c r="K138" s="36"/>
    </row>
    <row r="139" spans="1:11" ht="14.25" customHeight="1" x14ac:dyDescent="0.3">
      <c r="A139" s="32">
        <f t="shared" ref="A139:A202" si="2">MONTH(C139)</f>
        <v>5</v>
      </c>
      <c r="B139" s="33">
        <f>km!$C139</f>
        <v>45786</v>
      </c>
      <c r="C139" s="34">
        <v>45786</v>
      </c>
      <c r="D139" s="53"/>
      <c r="E139" s="53"/>
      <c r="F139" s="35" t="str">
        <f>IFERROR(VLOOKUP(km!$D139,Taux!$H$2:$L$77,3,FALSE()),"")</f>
        <v/>
      </c>
      <c r="G139" s="35" t="str">
        <f>IFERROR(VLOOKUP(km!$D139,Taux!$H$2:$L$77,5,FALSE()),"")</f>
        <v/>
      </c>
      <c r="H139" s="56"/>
      <c r="I139" s="57"/>
      <c r="J139" s="55" t="str">
        <f>IFERROR(km!$F139*$C$6+km!$G139+km!$I139,"")</f>
        <v/>
      </c>
      <c r="K139" s="36"/>
    </row>
    <row r="140" spans="1:11" ht="14.25" customHeight="1" x14ac:dyDescent="0.3">
      <c r="A140" s="32">
        <f t="shared" si="2"/>
        <v>5</v>
      </c>
      <c r="B140" s="33">
        <f>km!$C140</f>
        <v>45787</v>
      </c>
      <c r="C140" s="34">
        <v>45787</v>
      </c>
      <c r="D140" s="53"/>
      <c r="E140" s="53"/>
      <c r="F140" s="35" t="str">
        <f>IFERROR(VLOOKUP(km!$D140,Taux!$H$2:$L$77,3,FALSE()),"")</f>
        <v/>
      </c>
      <c r="G140" s="35" t="str">
        <f>IFERROR(VLOOKUP(km!$D140,Taux!$H$2:$L$77,5,FALSE()),"")</f>
        <v/>
      </c>
      <c r="H140" s="56"/>
      <c r="I140" s="57"/>
      <c r="J140" s="55" t="str">
        <f>IFERROR(km!$F140*$C$6+km!$G140+km!$I140,"")</f>
        <v/>
      </c>
      <c r="K140" s="36"/>
    </row>
    <row r="141" spans="1:11" ht="14.25" customHeight="1" x14ac:dyDescent="0.3">
      <c r="A141" s="32">
        <f t="shared" si="2"/>
        <v>5</v>
      </c>
      <c r="B141" s="33">
        <f>km!$C141</f>
        <v>45788</v>
      </c>
      <c r="C141" s="34">
        <v>45788</v>
      </c>
      <c r="D141" s="53"/>
      <c r="E141" s="53"/>
      <c r="F141" s="35" t="str">
        <f>IFERROR(VLOOKUP(km!$D141,Taux!$H$2:$L$77,3,FALSE()),"")</f>
        <v/>
      </c>
      <c r="G141" s="35" t="str">
        <f>IFERROR(VLOOKUP(km!$D141,Taux!$H$2:$L$77,5,FALSE()),"")</f>
        <v/>
      </c>
      <c r="H141" s="56"/>
      <c r="I141" s="57"/>
      <c r="J141" s="55" t="str">
        <f>IFERROR(km!$F141*$C$6+km!$G141+km!$I141,"")</f>
        <v/>
      </c>
      <c r="K141" s="36"/>
    </row>
    <row r="142" spans="1:11" ht="14.25" customHeight="1" x14ac:dyDescent="0.3">
      <c r="A142" s="32">
        <f t="shared" si="2"/>
        <v>5</v>
      </c>
      <c r="B142" s="33">
        <f>km!$C142</f>
        <v>45789</v>
      </c>
      <c r="C142" s="34">
        <v>45789</v>
      </c>
      <c r="D142" s="53"/>
      <c r="E142" s="53"/>
      <c r="F142" s="35" t="str">
        <f>IFERROR(VLOOKUP(km!$D142,Taux!$H$2:$L$77,3,FALSE()),"")</f>
        <v/>
      </c>
      <c r="G142" s="35" t="str">
        <f>IFERROR(VLOOKUP(km!$D142,Taux!$H$2:$L$77,5,FALSE()),"")</f>
        <v/>
      </c>
      <c r="H142" s="56"/>
      <c r="I142" s="57"/>
      <c r="J142" s="55" t="str">
        <f>IFERROR(km!$F142*$C$6+km!$G142+km!$I142,"")</f>
        <v/>
      </c>
      <c r="K142" s="36"/>
    </row>
    <row r="143" spans="1:11" ht="14.25" customHeight="1" x14ac:dyDescent="0.3">
      <c r="A143" s="32">
        <f t="shared" si="2"/>
        <v>5</v>
      </c>
      <c r="B143" s="33">
        <f>km!$C143</f>
        <v>45790</v>
      </c>
      <c r="C143" s="34">
        <v>45790</v>
      </c>
      <c r="D143" s="53"/>
      <c r="E143" s="53"/>
      <c r="F143" s="35" t="str">
        <f>IFERROR(VLOOKUP(km!$D143,Taux!$H$2:$L$77,3,FALSE()),"")</f>
        <v/>
      </c>
      <c r="G143" s="35" t="str">
        <f>IFERROR(VLOOKUP(km!$D143,Taux!$H$2:$L$77,5,FALSE()),"")</f>
        <v/>
      </c>
      <c r="H143" s="56"/>
      <c r="I143" s="57"/>
      <c r="J143" s="55" t="str">
        <f>IFERROR(km!$F143*$C$6+km!$G143+km!$I143,"")</f>
        <v/>
      </c>
      <c r="K143" s="36"/>
    </row>
    <row r="144" spans="1:11" ht="14.25" customHeight="1" x14ac:dyDescent="0.3">
      <c r="A144" s="32">
        <f t="shared" si="2"/>
        <v>5</v>
      </c>
      <c r="B144" s="33">
        <f>km!$C144</f>
        <v>45791</v>
      </c>
      <c r="C144" s="34">
        <v>45791</v>
      </c>
      <c r="D144" s="53"/>
      <c r="E144" s="53"/>
      <c r="F144" s="35" t="str">
        <f>IFERROR(VLOOKUP(km!$D144,Taux!$H$2:$L$77,3,FALSE()),"")</f>
        <v/>
      </c>
      <c r="G144" s="35" t="str">
        <f>IFERROR(VLOOKUP(km!$D144,Taux!$H$2:$L$77,5,FALSE()),"")</f>
        <v/>
      </c>
      <c r="H144" s="56"/>
      <c r="I144" s="57"/>
      <c r="J144" s="55" t="str">
        <f>IFERROR(km!$F144*$C$6+km!$G144+km!$I144,"")</f>
        <v/>
      </c>
      <c r="K144" s="36"/>
    </row>
    <row r="145" spans="1:11" ht="14.25" customHeight="1" x14ac:dyDescent="0.3">
      <c r="A145" s="32">
        <f t="shared" si="2"/>
        <v>5</v>
      </c>
      <c r="B145" s="33">
        <f>km!$C145</f>
        <v>45792</v>
      </c>
      <c r="C145" s="34">
        <v>45792</v>
      </c>
      <c r="D145" s="53"/>
      <c r="E145" s="53"/>
      <c r="F145" s="35" t="str">
        <f>IFERROR(VLOOKUP(km!$D145,Taux!$H$2:$L$77,3,FALSE()),"")</f>
        <v/>
      </c>
      <c r="G145" s="35" t="str">
        <f>IFERROR(VLOOKUP(km!$D145,Taux!$H$2:$L$77,5,FALSE()),"")</f>
        <v/>
      </c>
      <c r="H145" s="56"/>
      <c r="I145" s="57"/>
      <c r="J145" s="55" t="str">
        <f>IFERROR(km!$F145*$C$6+km!$G145+km!$I145,"")</f>
        <v/>
      </c>
      <c r="K145" s="36"/>
    </row>
    <row r="146" spans="1:11" ht="14.25" customHeight="1" x14ac:dyDescent="0.3">
      <c r="A146" s="32">
        <f t="shared" si="2"/>
        <v>5</v>
      </c>
      <c r="B146" s="33">
        <f>km!$C146</f>
        <v>45793</v>
      </c>
      <c r="C146" s="34">
        <v>45793</v>
      </c>
      <c r="D146" s="53"/>
      <c r="E146" s="53"/>
      <c r="F146" s="35" t="str">
        <f>IFERROR(VLOOKUP(km!$D146,Taux!$H$2:$L$77,3,FALSE()),"")</f>
        <v/>
      </c>
      <c r="G146" s="35" t="str">
        <f>IFERROR(VLOOKUP(km!$D146,Taux!$H$2:$L$77,5,FALSE()),"")</f>
        <v/>
      </c>
      <c r="H146" s="56"/>
      <c r="I146" s="57"/>
      <c r="J146" s="55" t="str">
        <f>IFERROR(km!$F146*$C$6+km!$G146+km!$I146,"")</f>
        <v/>
      </c>
      <c r="K146" s="36"/>
    </row>
    <row r="147" spans="1:11" ht="14.25" customHeight="1" x14ac:dyDescent="0.3">
      <c r="A147" s="32">
        <f t="shared" si="2"/>
        <v>5</v>
      </c>
      <c r="B147" s="33">
        <f>km!$C147</f>
        <v>45794</v>
      </c>
      <c r="C147" s="34">
        <v>45794</v>
      </c>
      <c r="D147" s="53"/>
      <c r="E147" s="53"/>
      <c r="F147" s="35" t="str">
        <f>IFERROR(VLOOKUP(km!$D147,Taux!$H$2:$L$77,3,FALSE()),"")</f>
        <v/>
      </c>
      <c r="G147" s="35" t="str">
        <f>IFERROR(VLOOKUP(km!$D147,Taux!$H$2:$L$77,5,FALSE()),"")</f>
        <v/>
      </c>
      <c r="H147" s="56"/>
      <c r="I147" s="57"/>
      <c r="J147" s="55" t="str">
        <f>IFERROR(km!$F147*$C$6+km!$G147+km!$I147,"")</f>
        <v/>
      </c>
      <c r="K147" s="36"/>
    </row>
    <row r="148" spans="1:11" ht="14.25" customHeight="1" x14ac:dyDescent="0.3">
      <c r="A148" s="32">
        <f t="shared" si="2"/>
        <v>5</v>
      </c>
      <c r="B148" s="33">
        <f>km!$C148</f>
        <v>45795</v>
      </c>
      <c r="C148" s="34">
        <v>45795</v>
      </c>
      <c r="D148" s="53"/>
      <c r="E148" s="53"/>
      <c r="F148" s="35" t="str">
        <f>IFERROR(VLOOKUP(km!$D148,Taux!$H$2:$L$77,3,FALSE()),"")</f>
        <v/>
      </c>
      <c r="G148" s="35" t="str">
        <f>IFERROR(VLOOKUP(km!$D148,Taux!$H$2:$L$77,5,FALSE()),"")</f>
        <v/>
      </c>
      <c r="H148" s="56"/>
      <c r="I148" s="57"/>
      <c r="J148" s="55" t="str">
        <f>IFERROR(km!$F148*$C$6+km!$G148+km!$I148,"")</f>
        <v/>
      </c>
      <c r="K148" s="36"/>
    </row>
    <row r="149" spans="1:11" ht="14.25" customHeight="1" x14ac:dyDescent="0.3">
      <c r="A149" s="32">
        <f t="shared" si="2"/>
        <v>5</v>
      </c>
      <c r="B149" s="33">
        <f>km!$C149</f>
        <v>45796</v>
      </c>
      <c r="C149" s="34">
        <v>45796</v>
      </c>
      <c r="D149" s="53"/>
      <c r="E149" s="53"/>
      <c r="F149" s="35" t="str">
        <f>IFERROR(VLOOKUP(km!$D149,Taux!$H$2:$L$77,3,FALSE()),"")</f>
        <v/>
      </c>
      <c r="G149" s="35" t="str">
        <f>IFERROR(VLOOKUP(km!$D149,Taux!$H$2:$L$77,5,FALSE()),"")</f>
        <v/>
      </c>
      <c r="H149" s="56"/>
      <c r="I149" s="57"/>
      <c r="J149" s="55" t="str">
        <f>IFERROR(km!$F149*$C$6+km!$G149+km!$I149,"")</f>
        <v/>
      </c>
      <c r="K149" s="36"/>
    </row>
    <row r="150" spans="1:11" ht="14.25" customHeight="1" x14ac:dyDescent="0.3">
      <c r="A150" s="32">
        <f t="shared" si="2"/>
        <v>5</v>
      </c>
      <c r="B150" s="33">
        <f>km!$C150</f>
        <v>45797</v>
      </c>
      <c r="C150" s="34">
        <v>45797</v>
      </c>
      <c r="D150" s="53"/>
      <c r="E150" s="53"/>
      <c r="F150" s="35" t="str">
        <f>IFERROR(VLOOKUP(km!$D150,Taux!$H$2:$L$77,3,FALSE()),"")</f>
        <v/>
      </c>
      <c r="G150" s="35" t="str">
        <f>IFERROR(VLOOKUP(km!$D150,Taux!$H$2:$L$77,5,FALSE()),"")</f>
        <v/>
      </c>
      <c r="H150" s="56"/>
      <c r="I150" s="57"/>
      <c r="J150" s="55" t="str">
        <f>IFERROR(km!$F150*$C$6+km!$G150+km!$I150,"")</f>
        <v/>
      </c>
      <c r="K150" s="36"/>
    </row>
    <row r="151" spans="1:11" ht="14.25" customHeight="1" x14ac:dyDescent="0.3">
      <c r="A151" s="32">
        <f t="shared" si="2"/>
        <v>5</v>
      </c>
      <c r="B151" s="33">
        <f>km!$C151</f>
        <v>45798</v>
      </c>
      <c r="C151" s="34">
        <v>45798</v>
      </c>
      <c r="D151" s="53"/>
      <c r="E151" s="53"/>
      <c r="F151" s="35" t="str">
        <f>IFERROR(VLOOKUP(km!$D151,Taux!$H$2:$L$77,3,FALSE()),"")</f>
        <v/>
      </c>
      <c r="G151" s="35" t="str">
        <f>IFERROR(VLOOKUP(km!$D151,Taux!$H$2:$L$77,5,FALSE()),"")</f>
        <v/>
      </c>
      <c r="H151" s="56"/>
      <c r="I151" s="57"/>
      <c r="J151" s="55" t="str">
        <f>IFERROR(km!$F151*$C$6+km!$G151+km!$I151,"")</f>
        <v/>
      </c>
      <c r="K151" s="36"/>
    </row>
    <row r="152" spans="1:11" ht="14.25" customHeight="1" x14ac:dyDescent="0.3">
      <c r="A152" s="32">
        <f t="shared" si="2"/>
        <v>5</v>
      </c>
      <c r="B152" s="33">
        <f>km!$C152</f>
        <v>45799</v>
      </c>
      <c r="C152" s="34">
        <v>45799</v>
      </c>
      <c r="D152" s="53"/>
      <c r="E152" s="53"/>
      <c r="F152" s="35" t="str">
        <f>IFERROR(VLOOKUP(km!$D152,Taux!$H$2:$L$77,3,FALSE()),"")</f>
        <v/>
      </c>
      <c r="G152" s="35" t="str">
        <f>IFERROR(VLOOKUP(km!$D152,Taux!$H$2:$L$77,5,FALSE()),"")</f>
        <v/>
      </c>
      <c r="H152" s="56"/>
      <c r="I152" s="57"/>
      <c r="J152" s="55" t="str">
        <f>IFERROR(km!$F152*$C$6+km!$G152+km!$I152,"")</f>
        <v/>
      </c>
      <c r="K152" s="36"/>
    </row>
    <row r="153" spans="1:11" ht="14.25" customHeight="1" x14ac:dyDescent="0.3">
      <c r="A153" s="32">
        <f t="shared" si="2"/>
        <v>5</v>
      </c>
      <c r="B153" s="33">
        <f>km!$C153</f>
        <v>45800</v>
      </c>
      <c r="C153" s="34">
        <v>45800</v>
      </c>
      <c r="D153" s="53"/>
      <c r="E153" s="53"/>
      <c r="F153" s="35" t="str">
        <f>IFERROR(VLOOKUP(km!$D153,Taux!$H$2:$L$77,3,FALSE()),"")</f>
        <v/>
      </c>
      <c r="G153" s="35" t="str">
        <f>IFERROR(VLOOKUP(km!$D153,Taux!$H$2:$L$77,5,FALSE()),"")</f>
        <v/>
      </c>
      <c r="H153" s="56"/>
      <c r="I153" s="57"/>
      <c r="J153" s="55" t="str">
        <f>IFERROR(km!$F153*$C$6+km!$G153+km!$I153,"")</f>
        <v/>
      </c>
      <c r="K153" s="36"/>
    </row>
    <row r="154" spans="1:11" ht="14.25" customHeight="1" x14ac:dyDescent="0.3">
      <c r="A154" s="32">
        <f t="shared" si="2"/>
        <v>5</v>
      </c>
      <c r="B154" s="33">
        <f>km!$C154</f>
        <v>45801</v>
      </c>
      <c r="C154" s="34">
        <v>45801</v>
      </c>
      <c r="D154" s="53"/>
      <c r="E154" s="53"/>
      <c r="F154" s="35" t="str">
        <f>IFERROR(VLOOKUP(km!$D154,Taux!$H$2:$L$77,3,FALSE()),"")</f>
        <v/>
      </c>
      <c r="G154" s="35" t="str">
        <f>IFERROR(VLOOKUP(km!$D154,Taux!$H$2:$L$77,5,FALSE()),"")</f>
        <v/>
      </c>
      <c r="H154" s="56"/>
      <c r="I154" s="57"/>
      <c r="J154" s="55" t="str">
        <f>IFERROR(km!$F154*$C$6+km!$G154+km!$I154,"")</f>
        <v/>
      </c>
      <c r="K154" s="36"/>
    </row>
    <row r="155" spans="1:11" ht="14.25" customHeight="1" x14ac:dyDescent="0.3">
      <c r="A155" s="32">
        <f t="shared" si="2"/>
        <v>5</v>
      </c>
      <c r="B155" s="33">
        <f>km!$C155</f>
        <v>45802</v>
      </c>
      <c r="C155" s="34">
        <v>45802</v>
      </c>
      <c r="D155" s="53"/>
      <c r="E155" s="53"/>
      <c r="F155" s="35" t="str">
        <f>IFERROR(VLOOKUP(km!$D155,Taux!$H$2:$L$77,3,FALSE()),"")</f>
        <v/>
      </c>
      <c r="G155" s="35" t="str">
        <f>IFERROR(VLOOKUP(km!$D155,Taux!$H$2:$L$77,5,FALSE()),"")</f>
        <v/>
      </c>
      <c r="H155" s="56"/>
      <c r="I155" s="57"/>
      <c r="J155" s="55" t="str">
        <f>IFERROR(km!$F155*$C$6+km!$G155+km!$I155,"")</f>
        <v/>
      </c>
      <c r="K155" s="36"/>
    </row>
    <row r="156" spans="1:11" ht="14.25" customHeight="1" x14ac:dyDescent="0.3">
      <c r="A156" s="32">
        <f t="shared" si="2"/>
        <v>5</v>
      </c>
      <c r="B156" s="33">
        <f>km!$C156</f>
        <v>45803</v>
      </c>
      <c r="C156" s="34">
        <v>45803</v>
      </c>
      <c r="D156" s="53"/>
      <c r="E156" s="53"/>
      <c r="F156" s="35" t="str">
        <f>IFERROR(VLOOKUP(km!$D156,Taux!$H$2:$L$77,3,FALSE()),"")</f>
        <v/>
      </c>
      <c r="G156" s="35" t="str">
        <f>IFERROR(VLOOKUP(km!$D156,Taux!$H$2:$L$77,5,FALSE()),"")</f>
        <v/>
      </c>
      <c r="H156" s="56"/>
      <c r="I156" s="57"/>
      <c r="J156" s="55" t="str">
        <f>IFERROR(km!$F156*$C$6+km!$G156+km!$I156,"")</f>
        <v/>
      </c>
      <c r="K156" s="36"/>
    </row>
    <row r="157" spans="1:11" ht="14.25" customHeight="1" x14ac:dyDescent="0.3">
      <c r="A157" s="32">
        <f t="shared" si="2"/>
        <v>5</v>
      </c>
      <c r="B157" s="33">
        <f>km!$C157</f>
        <v>45804</v>
      </c>
      <c r="C157" s="34">
        <v>45804</v>
      </c>
      <c r="D157" s="53"/>
      <c r="E157" s="53"/>
      <c r="F157" s="35" t="str">
        <f>IFERROR(VLOOKUP(km!$D157,Taux!$H$2:$L$77,3,FALSE()),"")</f>
        <v/>
      </c>
      <c r="G157" s="35" t="str">
        <f>IFERROR(VLOOKUP(km!$D157,Taux!$H$2:$L$77,5,FALSE()),"")</f>
        <v/>
      </c>
      <c r="H157" s="56"/>
      <c r="I157" s="57"/>
      <c r="J157" s="55" t="str">
        <f>IFERROR(km!$F157*$C$6+km!$G157+km!$I157,"")</f>
        <v/>
      </c>
      <c r="K157" s="36"/>
    </row>
    <row r="158" spans="1:11" ht="14.25" customHeight="1" x14ac:dyDescent="0.3">
      <c r="A158" s="32">
        <f t="shared" si="2"/>
        <v>5</v>
      </c>
      <c r="B158" s="33">
        <f>km!$C158</f>
        <v>45805</v>
      </c>
      <c r="C158" s="34">
        <v>45805</v>
      </c>
      <c r="D158" s="53"/>
      <c r="E158" s="53"/>
      <c r="F158" s="35" t="str">
        <f>IFERROR(VLOOKUP(km!$D158,Taux!$H$2:$L$77,3,FALSE()),"")</f>
        <v/>
      </c>
      <c r="G158" s="35" t="str">
        <f>IFERROR(VLOOKUP(km!$D158,Taux!$H$2:$L$77,5,FALSE()),"")</f>
        <v/>
      </c>
      <c r="H158" s="56"/>
      <c r="I158" s="57"/>
      <c r="J158" s="55" t="str">
        <f>IFERROR(km!$F158*$C$6+km!$G158+km!$I158,"")</f>
        <v/>
      </c>
      <c r="K158" s="36"/>
    </row>
    <row r="159" spans="1:11" ht="14.25" customHeight="1" x14ac:dyDescent="0.3">
      <c r="A159" s="32">
        <f t="shared" si="2"/>
        <v>5</v>
      </c>
      <c r="B159" s="33">
        <f>km!$C159</f>
        <v>45806</v>
      </c>
      <c r="C159" s="34">
        <v>45806</v>
      </c>
      <c r="D159" s="53"/>
      <c r="E159" s="53"/>
      <c r="F159" s="35" t="str">
        <f>IFERROR(VLOOKUP(km!$D159,Taux!$H$2:$L$77,3,FALSE()),"")</f>
        <v/>
      </c>
      <c r="G159" s="35" t="str">
        <f>IFERROR(VLOOKUP(km!$D159,Taux!$H$2:$L$77,5,FALSE()),"")</f>
        <v/>
      </c>
      <c r="H159" s="56"/>
      <c r="I159" s="57"/>
      <c r="J159" s="55" t="str">
        <f>IFERROR(km!$F159*$C$6+km!$G159+km!$I159,"")</f>
        <v/>
      </c>
      <c r="K159" s="36"/>
    </row>
    <row r="160" spans="1:11" ht="14.25" customHeight="1" x14ac:dyDescent="0.3">
      <c r="A160" s="32">
        <f t="shared" si="2"/>
        <v>5</v>
      </c>
      <c r="B160" s="33">
        <f>km!$C160</f>
        <v>45807</v>
      </c>
      <c r="C160" s="34">
        <v>45807</v>
      </c>
      <c r="D160" s="53"/>
      <c r="E160" s="53"/>
      <c r="F160" s="35" t="str">
        <f>IFERROR(VLOOKUP(km!$D160,Taux!$H$2:$L$77,3,FALSE()),"")</f>
        <v/>
      </c>
      <c r="G160" s="35" t="str">
        <f>IFERROR(VLOOKUP(km!$D160,Taux!$H$2:$L$77,5,FALSE()),"")</f>
        <v/>
      </c>
      <c r="H160" s="56"/>
      <c r="I160" s="57"/>
      <c r="J160" s="55" t="str">
        <f>IFERROR(km!$F160*$C$6+km!$G160+km!$I160,"")</f>
        <v/>
      </c>
      <c r="K160" s="36"/>
    </row>
    <row r="161" spans="1:11" ht="14.25" customHeight="1" x14ac:dyDescent="0.3">
      <c r="A161" s="32">
        <f t="shared" si="2"/>
        <v>5</v>
      </c>
      <c r="B161" s="33">
        <f>km!$C161</f>
        <v>45808</v>
      </c>
      <c r="C161" s="34">
        <v>45808</v>
      </c>
      <c r="D161" s="53"/>
      <c r="E161" s="53"/>
      <c r="F161" s="35" t="str">
        <f>IFERROR(VLOOKUP(km!$D161,Taux!$H$2:$L$77,3,FALSE()),"")</f>
        <v/>
      </c>
      <c r="G161" s="35" t="str">
        <f>IFERROR(VLOOKUP(km!$D161,Taux!$H$2:$L$77,5,FALSE()),"")</f>
        <v/>
      </c>
      <c r="H161" s="56"/>
      <c r="I161" s="57"/>
      <c r="J161" s="55" t="str">
        <f>IFERROR(km!$F161*$C$6+km!$G161+km!$I161,"")</f>
        <v/>
      </c>
      <c r="K161" s="36"/>
    </row>
    <row r="162" spans="1:11" ht="14.25" customHeight="1" x14ac:dyDescent="0.3">
      <c r="A162" s="32">
        <f t="shared" si="2"/>
        <v>6</v>
      </c>
      <c r="B162" s="33">
        <f>km!$C162</f>
        <v>45809</v>
      </c>
      <c r="C162" s="34">
        <v>45809</v>
      </c>
      <c r="D162" s="53"/>
      <c r="E162" s="53"/>
      <c r="F162" s="35" t="str">
        <f>IFERROR(VLOOKUP(km!$D162,Taux!$H$2:$L$77,3,FALSE()),"")</f>
        <v/>
      </c>
      <c r="G162" s="35" t="str">
        <f>IFERROR(VLOOKUP(km!$D162,Taux!$H$2:$L$77,5,FALSE()),"")</f>
        <v/>
      </c>
      <c r="H162" s="56"/>
      <c r="I162" s="57"/>
      <c r="J162" s="55" t="str">
        <f>IFERROR(km!$F162*$C$6+km!$G162+km!$I162,"")</f>
        <v/>
      </c>
      <c r="K162" s="36"/>
    </row>
    <row r="163" spans="1:11" ht="14.25" customHeight="1" x14ac:dyDescent="0.3">
      <c r="A163" s="32">
        <f t="shared" si="2"/>
        <v>6</v>
      </c>
      <c r="B163" s="33">
        <f>km!$C163</f>
        <v>45810</v>
      </c>
      <c r="C163" s="34">
        <v>45810</v>
      </c>
      <c r="D163" s="53"/>
      <c r="E163" s="53"/>
      <c r="F163" s="35" t="str">
        <f>IFERROR(VLOOKUP(km!$D163,Taux!$H$2:$L$77,3,FALSE()),"")</f>
        <v/>
      </c>
      <c r="G163" s="35" t="str">
        <f>IFERROR(VLOOKUP(km!$D163,Taux!$H$2:$L$77,5,FALSE()),"")</f>
        <v/>
      </c>
      <c r="H163" s="56"/>
      <c r="I163" s="57"/>
      <c r="J163" s="55" t="str">
        <f>IFERROR(km!$F163*$C$6+km!$G163+km!$I163,"")</f>
        <v/>
      </c>
      <c r="K163" s="36"/>
    </row>
    <row r="164" spans="1:11" ht="14.25" customHeight="1" x14ac:dyDescent="0.3">
      <c r="A164" s="32">
        <f t="shared" si="2"/>
        <v>6</v>
      </c>
      <c r="B164" s="33">
        <f>km!$C164</f>
        <v>45811</v>
      </c>
      <c r="C164" s="34">
        <v>45811</v>
      </c>
      <c r="D164" s="53"/>
      <c r="E164" s="53"/>
      <c r="F164" s="35" t="str">
        <f>IFERROR(VLOOKUP(km!$D164,Taux!$H$2:$L$77,3,FALSE()),"")</f>
        <v/>
      </c>
      <c r="G164" s="35" t="str">
        <f>IFERROR(VLOOKUP(km!$D164,Taux!$H$2:$L$77,5,FALSE()),"")</f>
        <v/>
      </c>
      <c r="H164" s="56"/>
      <c r="I164" s="57"/>
      <c r="J164" s="55" t="str">
        <f>IFERROR(km!$F164*$C$6+km!$G164+km!$I164,"")</f>
        <v/>
      </c>
      <c r="K164" s="36"/>
    </row>
    <row r="165" spans="1:11" ht="14.25" customHeight="1" x14ac:dyDescent="0.3">
      <c r="A165" s="32">
        <f t="shared" si="2"/>
        <v>6</v>
      </c>
      <c r="B165" s="33">
        <f>km!$C165</f>
        <v>45812</v>
      </c>
      <c r="C165" s="34">
        <v>45812</v>
      </c>
      <c r="D165" s="53"/>
      <c r="E165" s="53"/>
      <c r="F165" s="35" t="str">
        <f>IFERROR(VLOOKUP(km!$D165,Taux!$H$2:$L$77,3,FALSE()),"")</f>
        <v/>
      </c>
      <c r="G165" s="35" t="str">
        <f>IFERROR(VLOOKUP(km!$D165,Taux!$H$2:$L$77,5,FALSE()),"")</f>
        <v/>
      </c>
      <c r="H165" s="56"/>
      <c r="I165" s="57"/>
      <c r="J165" s="55" t="str">
        <f>IFERROR(km!$F165*$C$6+km!$G165+km!$I165,"")</f>
        <v/>
      </c>
      <c r="K165" s="36"/>
    </row>
    <row r="166" spans="1:11" ht="14.25" customHeight="1" x14ac:dyDescent="0.3">
      <c r="A166" s="32">
        <f t="shared" si="2"/>
        <v>6</v>
      </c>
      <c r="B166" s="33">
        <f>km!$C166</f>
        <v>45813</v>
      </c>
      <c r="C166" s="34">
        <v>45813</v>
      </c>
      <c r="D166" s="53"/>
      <c r="E166" s="53"/>
      <c r="F166" s="35" t="str">
        <f>IFERROR(VLOOKUP(km!$D166,Taux!$H$2:$L$77,3,FALSE()),"")</f>
        <v/>
      </c>
      <c r="G166" s="35" t="str">
        <f>IFERROR(VLOOKUP(km!$D166,Taux!$H$2:$L$77,5,FALSE()),"")</f>
        <v/>
      </c>
      <c r="H166" s="56"/>
      <c r="I166" s="57"/>
      <c r="J166" s="55" t="str">
        <f>IFERROR(km!$F166*$C$6+km!$G166+km!$I166,"")</f>
        <v/>
      </c>
      <c r="K166" s="36"/>
    </row>
    <row r="167" spans="1:11" ht="14.25" customHeight="1" x14ac:dyDescent="0.3">
      <c r="A167" s="32">
        <f t="shared" si="2"/>
        <v>6</v>
      </c>
      <c r="B167" s="33">
        <f>km!$C167</f>
        <v>45814</v>
      </c>
      <c r="C167" s="34">
        <v>45814</v>
      </c>
      <c r="D167" s="53"/>
      <c r="E167" s="53"/>
      <c r="F167" s="35" t="str">
        <f>IFERROR(VLOOKUP(km!$D167,Taux!$H$2:$L$77,3,FALSE()),"")</f>
        <v/>
      </c>
      <c r="G167" s="35" t="str">
        <f>IFERROR(VLOOKUP(km!$D167,Taux!$H$2:$L$77,5,FALSE()),"")</f>
        <v/>
      </c>
      <c r="H167" s="56"/>
      <c r="I167" s="57"/>
      <c r="J167" s="55" t="str">
        <f>IFERROR(km!$F167*$C$6+km!$G167+km!$I167,"")</f>
        <v/>
      </c>
      <c r="K167" s="36"/>
    </row>
    <row r="168" spans="1:11" ht="14.25" customHeight="1" x14ac:dyDescent="0.3">
      <c r="A168" s="32">
        <f t="shared" si="2"/>
        <v>6</v>
      </c>
      <c r="B168" s="33">
        <f>km!$C168</f>
        <v>45815</v>
      </c>
      <c r="C168" s="34">
        <v>45815</v>
      </c>
      <c r="D168" s="53"/>
      <c r="E168" s="53"/>
      <c r="F168" s="35" t="str">
        <f>IFERROR(VLOOKUP(km!$D168,Taux!$H$2:$L$77,3,FALSE()),"")</f>
        <v/>
      </c>
      <c r="G168" s="35" t="str">
        <f>IFERROR(VLOOKUP(km!$D168,Taux!$H$2:$L$77,5,FALSE()),"")</f>
        <v/>
      </c>
      <c r="H168" s="56"/>
      <c r="I168" s="57"/>
      <c r="J168" s="55" t="str">
        <f>IFERROR(km!$F168*$C$6+km!$G168+km!$I168,"")</f>
        <v/>
      </c>
      <c r="K168" s="36"/>
    </row>
    <row r="169" spans="1:11" ht="14.25" customHeight="1" x14ac:dyDescent="0.3">
      <c r="A169" s="32">
        <f t="shared" si="2"/>
        <v>6</v>
      </c>
      <c r="B169" s="33">
        <f>km!$C169</f>
        <v>45816</v>
      </c>
      <c r="C169" s="34">
        <v>45816</v>
      </c>
      <c r="D169" s="53"/>
      <c r="E169" s="53"/>
      <c r="F169" s="35" t="str">
        <f>IFERROR(VLOOKUP(km!$D169,Taux!$H$2:$L$77,3,FALSE()),"")</f>
        <v/>
      </c>
      <c r="G169" s="35" t="str">
        <f>IFERROR(VLOOKUP(km!$D169,Taux!$H$2:$L$77,5,FALSE()),"")</f>
        <v/>
      </c>
      <c r="H169" s="56"/>
      <c r="I169" s="57"/>
      <c r="J169" s="55" t="str">
        <f>IFERROR(km!$F169*$C$6+km!$G169+km!$I169,"")</f>
        <v/>
      </c>
      <c r="K169" s="36"/>
    </row>
    <row r="170" spans="1:11" ht="14.25" customHeight="1" x14ac:dyDescent="0.3">
      <c r="A170" s="32">
        <f t="shared" si="2"/>
        <v>6</v>
      </c>
      <c r="B170" s="33">
        <f>km!$C170</f>
        <v>45817</v>
      </c>
      <c r="C170" s="34">
        <v>45817</v>
      </c>
      <c r="D170" s="53"/>
      <c r="E170" s="53"/>
      <c r="F170" s="35" t="str">
        <f>IFERROR(VLOOKUP(km!$D170,Taux!$H$2:$L$77,3,FALSE()),"")</f>
        <v/>
      </c>
      <c r="G170" s="35" t="str">
        <f>IFERROR(VLOOKUP(km!$D170,Taux!$H$2:$L$77,5,FALSE()),"")</f>
        <v/>
      </c>
      <c r="H170" s="56"/>
      <c r="I170" s="57"/>
      <c r="J170" s="55" t="str">
        <f>IFERROR(km!$F170*$C$6+km!$G170+km!$I170,"")</f>
        <v/>
      </c>
      <c r="K170" s="36"/>
    </row>
    <row r="171" spans="1:11" ht="14.25" customHeight="1" x14ac:dyDescent="0.3">
      <c r="A171" s="32">
        <f t="shared" si="2"/>
        <v>6</v>
      </c>
      <c r="B171" s="33">
        <f>km!$C171</f>
        <v>45818</v>
      </c>
      <c r="C171" s="34">
        <v>45818</v>
      </c>
      <c r="D171" s="53"/>
      <c r="E171" s="53"/>
      <c r="F171" s="35" t="str">
        <f>IFERROR(VLOOKUP(km!$D171,Taux!$H$2:$L$77,3,FALSE()),"")</f>
        <v/>
      </c>
      <c r="G171" s="35" t="str">
        <f>IFERROR(VLOOKUP(km!$D171,Taux!$H$2:$L$77,5,FALSE()),"")</f>
        <v/>
      </c>
      <c r="H171" s="56"/>
      <c r="I171" s="57"/>
      <c r="J171" s="55" t="str">
        <f>IFERROR(km!$F171*$C$6+km!$G171+km!$I171,"")</f>
        <v/>
      </c>
      <c r="K171" s="36"/>
    </row>
    <row r="172" spans="1:11" ht="14.25" customHeight="1" x14ac:dyDescent="0.3">
      <c r="A172" s="32">
        <f t="shared" si="2"/>
        <v>6</v>
      </c>
      <c r="B172" s="33">
        <f>km!$C172</f>
        <v>45819</v>
      </c>
      <c r="C172" s="34">
        <v>45819</v>
      </c>
      <c r="D172" s="53"/>
      <c r="E172" s="53"/>
      <c r="F172" s="35" t="str">
        <f>IFERROR(VLOOKUP(km!$D172,Taux!$H$2:$L$77,3,FALSE()),"")</f>
        <v/>
      </c>
      <c r="G172" s="35" t="str">
        <f>IFERROR(VLOOKUP(km!$D172,Taux!$H$2:$L$77,5,FALSE()),"")</f>
        <v/>
      </c>
      <c r="H172" s="56"/>
      <c r="I172" s="57"/>
      <c r="J172" s="55" t="str">
        <f>IFERROR(km!$F172*$C$6+km!$G172+km!$I172,"")</f>
        <v/>
      </c>
      <c r="K172" s="36"/>
    </row>
    <row r="173" spans="1:11" ht="14.25" customHeight="1" x14ac:dyDescent="0.3">
      <c r="A173" s="32">
        <f t="shared" si="2"/>
        <v>6</v>
      </c>
      <c r="B173" s="33">
        <f>km!$C173</f>
        <v>45820</v>
      </c>
      <c r="C173" s="34">
        <v>45820</v>
      </c>
      <c r="D173" s="53"/>
      <c r="E173" s="53"/>
      <c r="F173" s="35" t="str">
        <f>IFERROR(VLOOKUP(km!$D173,Taux!$H$2:$L$77,3,FALSE()),"")</f>
        <v/>
      </c>
      <c r="G173" s="35" t="str">
        <f>IFERROR(VLOOKUP(km!$D173,Taux!$H$2:$L$77,5,FALSE()),"")</f>
        <v/>
      </c>
      <c r="H173" s="56"/>
      <c r="I173" s="57"/>
      <c r="J173" s="55" t="str">
        <f>IFERROR(km!$F173*$C$6+km!$G173+km!$I173,"")</f>
        <v/>
      </c>
      <c r="K173" s="36"/>
    </row>
    <row r="174" spans="1:11" ht="14.25" customHeight="1" x14ac:dyDescent="0.3">
      <c r="A174" s="32">
        <f t="shared" si="2"/>
        <v>6</v>
      </c>
      <c r="B174" s="33">
        <f>km!$C174</f>
        <v>45821</v>
      </c>
      <c r="C174" s="34">
        <v>45821</v>
      </c>
      <c r="D174" s="53"/>
      <c r="E174" s="53"/>
      <c r="F174" s="35" t="str">
        <f>IFERROR(VLOOKUP(km!$D174,Taux!$H$2:$L$77,3,FALSE()),"")</f>
        <v/>
      </c>
      <c r="G174" s="35" t="str">
        <f>IFERROR(VLOOKUP(km!$D174,Taux!$H$2:$L$77,5,FALSE()),"")</f>
        <v/>
      </c>
      <c r="H174" s="56"/>
      <c r="I174" s="57"/>
      <c r="J174" s="55" t="str">
        <f>IFERROR(km!$F174*$C$6+km!$G174+km!$I174,"")</f>
        <v/>
      </c>
      <c r="K174" s="36"/>
    </row>
    <row r="175" spans="1:11" ht="14.25" customHeight="1" x14ac:dyDescent="0.3">
      <c r="A175" s="32">
        <f t="shared" si="2"/>
        <v>6</v>
      </c>
      <c r="B175" s="33">
        <f>km!$C175</f>
        <v>45822</v>
      </c>
      <c r="C175" s="34">
        <v>45822</v>
      </c>
      <c r="D175" s="53"/>
      <c r="E175" s="53"/>
      <c r="F175" s="35" t="str">
        <f>IFERROR(VLOOKUP(km!$D175,Taux!$H$2:$L$77,3,FALSE()),"")</f>
        <v/>
      </c>
      <c r="G175" s="35" t="str">
        <f>IFERROR(VLOOKUP(km!$D175,Taux!$H$2:$L$77,5,FALSE()),"")</f>
        <v/>
      </c>
      <c r="H175" s="56"/>
      <c r="I175" s="57"/>
      <c r="J175" s="55" t="str">
        <f>IFERROR(km!$F175*$C$6+km!$G175+km!$I175,"")</f>
        <v/>
      </c>
      <c r="K175" s="36"/>
    </row>
    <row r="176" spans="1:11" ht="14.25" customHeight="1" x14ac:dyDescent="0.3">
      <c r="A176" s="32">
        <f t="shared" si="2"/>
        <v>6</v>
      </c>
      <c r="B176" s="33">
        <f>km!$C176</f>
        <v>45823</v>
      </c>
      <c r="C176" s="34">
        <v>45823</v>
      </c>
      <c r="D176" s="53"/>
      <c r="E176" s="53"/>
      <c r="F176" s="35" t="str">
        <f>IFERROR(VLOOKUP(km!$D176,Taux!$H$2:$L$77,3,FALSE()),"")</f>
        <v/>
      </c>
      <c r="G176" s="35" t="str">
        <f>IFERROR(VLOOKUP(km!$D176,Taux!$H$2:$L$77,5,FALSE()),"")</f>
        <v/>
      </c>
      <c r="H176" s="56"/>
      <c r="I176" s="57"/>
      <c r="J176" s="55" t="str">
        <f>IFERROR(km!$F176*$C$6+km!$G176+km!$I176,"")</f>
        <v/>
      </c>
      <c r="K176" s="36"/>
    </row>
    <row r="177" spans="1:11" ht="14.25" customHeight="1" x14ac:dyDescent="0.3">
      <c r="A177" s="32">
        <f t="shared" si="2"/>
        <v>6</v>
      </c>
      <c r="B177" s="33">
        <f>km!$C177</f>
        <v>45824</v>
      </c>
      <c r="C177" s="34">
        <v>45824</v>
      </c>
      <c r="D177" s="53"/>
      <c r="E177" s="53"/>
      <c r="F177" s="35" t="str">
        <f>IFERROR(VLOOKUP(km!$D177,Taux!$H$2:$L$77,3,FALSE()),"")</f>
        <v/>
      </c>
      <c r="G177" s="35" t="str">
        <f>IFERROR(VLOOKUP(km!$D177,Taux!$H$2:$L$77,5,FALSE()),"")</f>
        <v/>
      </c>
      <c r="H177" s="56"/>
      <c r="I177" s="57"/>
      <c r="J177" s="55" t="str">
        <f>IFERROR(km!$F177*$C$6+km!$G177+km!$I177,"")</f>
        <v/>
      </c>
      <c r="K177" s="36"/>
    </row>
    <row r="178" spans="1:11" ht="14.25" customHeight="1" x14ac:dyDescent="0.3">
      <c r="A178" s="32">
        <f t="shared" si="2"/>
        <v>6</v>
      </c>
      <c r="B178" s="33">
        <f>km!$C178</f>
        <v>45825</v>
      </c>
      <c r="C178" s="34">
        <v>45825</v>
      </c>
      <c r="D178" s="53"/>
      <c r="E178" s="53"/>
      <c r="F178" s="35" t="str">
        <f>IFERROR(VLOOKUP(km!$D178,Taux!$H$2:$L$77,3,FALSE()),"")</f>
        <v/>
      </c>
      <c r="G178" s="35" t="str">
        <f>IFERROR(VLOOKUP(km!$D178,Taux!$H$2:$L$77,5,FALSE()),"")</f>
        <v/>
      </c>
      <c r="H178" s="56"/>
      <c r="I178" s="57"/>
      <c r="J178" s="55" t="str">
        <f>IFERROR(km!$F178*$C$6+km!$G178+km!$I178,"")</f>
        <v/>
      </c>
      <c r="K178" s="36"/>
    </row>
    <row r="179" spans="1:11" ht="14.25" customHeight="1" x14ac:dyDescent="0.3">
      <c r="A179" s="32">
        <f t="shared" si="2"/>
        <v>6</v>
      </c>
      <c r="B179" s="33">
        <f>km!$C179</f>
        <v>45826</v>
      </c>
      <c r="C179" s="34">
        <v>45826</v>
      </c>
      <c r="D179" s="53"/>
      <c r="E179" s="53"/>
      <c r="F179" s="35" t="str">
        <f>IFERROR(VLOOKUP(km!$D179,Taux!$H$2:$L$77,3,FALSE()),"")</f>
        <v/>
      </c>
      <c r="G179" s="35" t="str">
        <f>IFERROR(VLOOKUP(km!$D179,Taux!$H$2:$L$77,5,FALSE()),"")</f>
        <v/>
      </c>
      <c r="H179" s="56"/>
      <c r="I179" s="57"/>
      <c r="J179" s="55" t="str">
        <f>IFERROR(km!$F179*$C$6+km!$G179+km!$I179,"")</f>
        <v/>
      </c>
      <c r="K179" s="36"/>
    </row>
    <row r="180" spans="1:11" ht="14.25" customHeight="1" x14ac:dyDescent="0.3">
      <c r="A180" s="32">
        <f t="shared" si="2"/>
        <v>6</v>
      </c>
      <c r="B180" s="33">
        <f>km!$C180</f>
        <v>45827</v>
      </c>
      <c r="C180" s="34">
        <v>45827</v>
      </c>
      <c r="D180" s="53"/>
      <c r="E180" s="53"/>
      <c r="F180" s="35" t="str">
        <f>IFERROR(VLOOKUP(km!$D180,Taux!$H$2:$L$77,3,FALSE()),"")</f>
        <v/>
      </c>
      <c r="G180" s="35" t="str">
        <f>IFERROR(VLOOKUP(km!$D180,Taux!$H$2:$L$77,5,FALSE()),"")</f>
        <v/>
      </c>
      <c r="H180" s="56"/>
      <c r="I180" s="57"/>
      <c r="J180" s="55" t="str">
        <f>IFERROR(km!$F180*$C$6+km!$G180+km!$I180,"")</f>
        <v/>
      </c>
      <c r="K180" s="36"/>
    </row>
    <row r="181" spans="1:11" ht="14.25" customHeight="1" x14ac:dyDescent="0.3">
      <c r="A181" s="32">
        <f t="shared" si="2"/>
        <v>6</v>
      </c>
      <c r="B181" s="33">
        <f>km!$C181</f>
        <v>45828</v>
      </c>
      <c r="C181" s="34">
        <v>45828</v>
      </c>
      <c r="D181" s="53"/>
      <c r="E181" s="53"/>
      <c r="F181" s="35" t="str">
        <f>IFERROR(VLOOKUP(km!$D181,Taux!$H$2:$L$77,3,FALSE()),"")</f>
        <v/>
      </c>
      <c r="G181" s="35" t="str">
        <f>IFERROR(VLOOKUP(km!$D181,Taux!$H$2:$L$77,5,FALSE()),"")</f>
        <v/>
      </c>
      <c r="H181" s="56"/>
      <c r="I181" s="57"/>
      <c r="J181" s="55" t="str">
        <f>IFERROR(km!$F181*$C$6+km!$G181+km!$I181,"")</f>
        <v/>
      </c>
      <c r="K181" s="36"/>
    </row>
    <row r="182" spans="1:11" ht="14.25" customHeight="1" x14ac:dyDescent="0.3">
      <c r="A182" s="32">
        <f t="shared" si="2"/>
        <v>6</v>
      </c>
      <c r="B182" s="33">
        <f>km!$C182</f>
        <v>45829</v>
      </c>
      <c r="C182" s="34">
        <v>45829</v>
      </c>
      <c r="D182" s="53"/>
      <c r="E182" s="53"/>
      <c r="F182" s="35" t="str">
        <f>IFERROR(VLOOKUP(km!$D182,Taux!$H$2:$L$77,3,FALSE()),"")</f>
        <v/>
      </c>
      <c r="G182" s="35" t="str">
        <f>IFERROR(VLOOKUP(km!$D182,Taux!$H$2:$L$77,5,FALSE()),"")</f>
        <v/>
      </c>
      <c r="H182" s="56"/>
      <c r="I182" s="57"/>
      <c r="J182" s="55" t="str">
        <f>IFERROR(km!$F182*$C$6+km!$G182+km!$I182,"")</f>
        <v/>
      </c>
      <c r="K182" s="36"/>
    </row>
    <row r="183" spans="1:11" ht="14.25" customHeight="1" x14ac:dyDescent="0.3">
      <c r="A183" s="32">
        <f t="shared" si="2"/>
        <v>6</v>
      </c>
      <c r="B183" s="33">
        <f>km!$C183</f>
        <v>45830</v>
      </c>
      <c r="C183" s="34">
        <v>45830</v>
      </c>
      <c r="D183" s="53"/>
      <c r="E183" s="53"/>
      <c r="F183" s="35" t="str">
        <f>IFERROR(VLOOKUP(km!$D183,Taux!$H$2:$L$77,3,FALSE()),"")</f>
        <v/>
      </c>
      <c r="G183" s="35" t="str">
        <f>IFERROR(VLOOKUP(km!$D183,Taux!$H$2:$L$77,5,FALSE()),"")</f>
        <v/>
      </c>
      <c r="H183" s="56"/>
      <c r="I183" s="57"/>
      <c r="J183" s="55" t="str">
        <f>IFERROR(km!$F183*$C$6+km!$G183+km!$I183,"")</f>
        <v/>
      </c>
      <c r="K183" s="36"/>
    </row>
    <row r="184" spans="1:11" ht="14.25" customHeight="1" x14ac:dyDescent="0.3">
      <c r="A184" s="32">
        <f t="shared" si="2"/>
        <v>6</v>
      </c>
      <c r="B184" s="33">
        <f>km!$C184</f>
        <v>45831</v>
      </c>
      <c r="C184" s="34">
        <v>45831</v>
      </c>
      <c r="D184" s="53"/>
      <c r="E184" s="53"/>
      <c r="F184" s="35" t="str">
        <f>IFERROR(VLOOKUP(km!$D184,Taux!$H$2:$L$77,3,FALSE()),"")</f>
        <v/>
      </c>
      <c r="G184" s="35" t="str">
        <f>IFERROR(VLOOKUP(km!$D184,Taux!$H$2:$L$77,5,FALSE()),"")</f>
        <v/>
      </c>
      <c r="H184" s="56"/>
      <c r="I184" s="57"/>
      <c r="J184" s="55" t="str">
        <f>IFERROR(km!$F184*$C$6+km!$G184+km!$I184,"")</f>
        <v/>
      </c>
      <c r="K184" s="36"/>
    </row>
    <row r="185" spans="1:11" ht="14.25" customHeight="1" x14ac:dyDescent="0.3">
      <c r="A185" s="32">
        <f t="shared" si="2"/>
        <v>6</v>
      </c>
      <c r="B185" s="33">
        <f>km!$C185</f>
        <v>45832</v>
      </c>
      <c r="C185" s="34">
        <v>45832</v>
      </c>
      <c r="D185" s="53"/>
      <c r="E185" s="53"/>
      <c r="F185" s="35" t="str">
        <f>IFERROR(VLOOKUP(km!$D185,Taux!$H$2:$L$77,3,FALSE()),"")</f>
        <v/>
      </c>
      <c r="G185" s="35" t="str">
        <f>IFERROR(VLOOKUP(km!$D185,Taux!$H$2:$L$77,5,FALSE()),"")</f>
        <v/>
      </c>
      <c r="H185" s="56"/>
      <c r="I185" s="57"/>
      <c r="J185" s="55" t="str">
        <f>IFERROR(km!$F185*$C$6+km!$G185+km!$I185,"")</f>
        <v/>
      </c>
      <c r="K185" s="36"/>
    </row>
    <row r="186" spans="1:11" ht="14.25" customHeight="1" x14ac:dyDescent="0.3">
      <c r="A186" s="32">
        <f t="shared" si="2"/>
        <v>6</v>
      </c>
      <c r="B186" s="33">
        <f>km!$C186</f>
        <v>45833</v>
      </c>
      <c r="C186" s="34">
        <v>45833</v>
      </c>
      <c r="D186" s="53"/>
      <c r="E186" s="53"/>
      <c r="F186" s="35" t="str">
        <f>IFERROR(VLOOKUP(km!$D186,Taux!$H$2:$L$77,3,FALSE()),"")</f>
        <v/>
      </c>
      <c r="G186" s="35" t="str">
        <f>IFERROR(VLOOKUP(km!$D186,Taux!$H$2:$L$77,5,FALSE()),"")</f>
        <v/>
      </c>
      <c r="H186" s="56"/>
      <c r="I186" s="57"/>
      <c r="J186" s="55" t="str">
        <f>IFERROR(km!$F186*$C$6+km!$G186+km!$I186,"")</f>
        <v/>
      </c>
      <c r="K186" s="36"/>
    </row>
    <row r="187" spans="1:11" ht="14.25" customHeight="1" x14ac:dyDescent="0.3">
      <c r="A187" s="32">
        <f t="shared" si="2"/>
        <v>6</v>
      </c>
      <c r="B187" s="33">
        <f>km!$C187</f>
        <v>45834</v>
      </c>
      <c r="C187" s="34">
        <v>45834</v>
      </c>
      <c r="D187" s="53"/>
      <c r="E187" s="53"/>
      <c r="F187" s="35" t="str">
        <f>IFERROR(VLOOKUP(km!$D187,Taux!$H$2:$L$77,3,FALSE()),"")</f>
        <v/>
      </c>
      <c r="G187" s="35" t="str">
        <f>IFERROR(VLOOKUP(km!$D187,Taux!$H$2:$L$77,5,FALSE()),"")</f>
        <v/>
      </c>
      <c r="H187" s="56"/>
      <c r="I187" s="57"/>
      <c r="J187" s="55" t="str">
        <f>IFERROR(km!$F187*$C$6+km!$G187+km!$I187,"")</f>
        <v/>
      </c>
      <c r="K187" s="36"/>
    </row>
    <row r="188" spans="1:11" ht="14.25" customHeight="1" x14ac:dyDescent="0.3">
      <c r="A188" s="32">
        <f t="shared" si="2"/>
        <v>6</v>
      </c>
      <c r="B188" s="33">
        <f>km!$C188</f>
        <v>45835</v>
      </c>
      <c r="C188" s="34">
        <v>45835</v>
      </c>
      <c r="D188" s="53"/>
      <c r="E188" s="53"/>
      <c r="F188" s="35" t="str">
        <f>IFERROR(VLOOKUP(km!$D188,Taux!$H$2:$L$77,3,FALSE()),"")</f>
        <v/>
      </c>
      <c r="G188" s="35" t="str">
        <f>IFERROR(VLOOKUP(km!$D188,Taux!$H$2:$L$77,5,FALSE()),"")</f>
        <v/>
      </c>
      <c r="H188" s="56"/>
      <c r="I188" s="57"/>
      <c r="J188" s="55" t="str">
        <f>IFERROR(km!$F188*$C$6+km!$G188+km!$I188,"")</f>
        <v/>
      </c>
      <c r="K188" s="36"/>
    </row>
    <row r="189" spans="1:11" ht="14.25" customHeight="1" x14ac:dyDescent="0.3">
      <c r="A189" s="32">
        <f t="shared" si="2"/>
        <v>6</v>
      </c>
      <c r="B189" s="33">
        <f>km!$C189</f>
        <v>45836</v>
      </c>
      <c r="C189" s="34">
        <v>45836</v>
      </c>
      <c r="D189" s="53"/>
      <c r="E189" s="53"/>
      <c r="F189" s="35" t="str">
        <f>IFERROR(VLOOKUP(km!$D189,Taux!$H$2:$L$77,3,FALSE()),"")</f>
        <v/>
      </c>
      <c r="G189" s="35" t="str">
        <f>IFERROR(VLOOKUP(km!$D189,Taux!$H$2:$L$77,5,FALSE()),"")</f>
        <v/>
      </c>
      <c r="H189" s="56"/>
      <c r="I189" s="57"/>
      <c r="J189" s="55" t="str">
        <f>IFERROR(km!$F189*$C$6+km!$G189+km!$I189,"")</f>
        <v/>
      </c>
      <c r="K189" s="36"/>
    </row>
    <row r="190" spans="1:11" ht="14.25" customHeight="1" x14ac:dyDescent="0.3">
      <c r="A190" s="32">
        <f t="shared" si="2"/>
        <v>6</v>
      </c>
      <c r="B190" s="33">
        <f>km!$C190</f>
        <v>45837</v>
      </c>
      <c r="C190" s="34">
        <v>45837</v>
      </c>
      <c r="D190" s="53"/>
      <c r="E190" s="53"/>
      <c r="F190" s="35" t="str">
        <f>IFERROR(VLOOKUP(km!$D190,Taux!$H$2:$L$77,3,FALSE()),"")</f>
        <v/>
      </c>
      <c r="G190" s="35" t="str">
        <f>IFERROR(VLOOKUP(km!$D190,Taux!$H$2:$L$77,5,FALSE()),"")</f>
        <v/>
      </c>
      <c r="H190" s="56"/>
      <c r="I190" s="57"/>
      <c r="J190" s="55" t="str">
        <f>IFERROR(km!$F190*$C$6+km!$G190+km!$I190,"")</f>
        <v/>
      </c>
      <c r="K190" s="36"/>
    </row>
    <row r="191" spans="1:11" ht="14.25" customHeight="1" x14ac:dyDescent="0.3">
      <c r="A191" s="32">
        <f t="shared" si="2"/>
        <v>6</v>
      </c>
      <c r="B191" s="33">
        <f>km!$C191</f>
        <v>45838</v>
      </c>
      <c r="C191" s="34">
        <v>45838</v>
      </c>
      <c r="D191" s="53"/>
      <c r="E191" s="53"/>
      <c r="F191" s="35" t="str">
        <f>IFERROR(VLOOKUP(km!$D191,Taux!$H$2:$L$77,3,FALSE()),"")</f>
        <v/>
      </c>
      <c r="G191" s="35" t="str">
        <f>IFERROR(VLOOKUP(km!$D191,Taux!$H$2:$L$77,5,FALSE()),"")</f>
        <v/>
      </c>
      <c r="H191" s="56"/>
      <c r="I191" s="57"/>
      <c r="J191" s="55" t="str">
        <f>IFERROR(km!$F191*$C$6+km!$G191+km!$I191,"")</f>
        <v/>
      </c>
      <c r="K191" s="36"/>
    </row>
    <row r="192" spans="1:11" ht="14.25" customHeight="1" x14ac:dyDescent="0.3">
      <c r="A192" s="32">
        <f t="shared" si="2"/>
        <v>7</v>
      </c>
      <c r="B192" s="33">
        <f>km!$C192</f>
        <v>45839</v>
      </c>
      <c r="C192" s="34">
        <v>45839</v>
      </c>
      <c r="D192" s="53"/>
      <c r="E192" s="53"/>
      <c r="F192" s="35" t="str">
        <f>IFERROR(VLOOKUP(km!$D192,Taux!$H$2:$L$77,3,FALSE()),"")</f>
        <v/>
      </c>
      <c r="G192" s="35" t="str">
        <f>IFERROR(VLOOKUP(km!$D192,Taux!$H$2:$L$77,5,FALSE()),"")</f>
        <v/>
      </c>
      <c r="H192" s="56"/>
      <c r="I192" s="57"/>
      <c r="J192" s="55" t="str">
        <f>IFERROR(km!$F192*$C$6+km!$G192+km!$I192,"")</f>
        <v/>
      </c>
      <c r="K192" s="36"/>
    </row>
    <row r="193" spans="1:11" ht="14.25" customHeight="1" x14ac:dyDescent="0.3">
      <c r="A193" s="32">
        <f t="shared" si="2"/>
        <v>7</v>
      </c>
      <c r="B193" s="33">
        <f>km!$C193</f>
        <v>45840</v>
      </c>
      <c r="C193" s="34">
        <v>45840</v>
      </c>
      <c r="D193" s="53"/>
      <c r="E193" s="53"/>
      <c r="F193" s="35" t="str">
        <f>IFERROR(VLOOKUP(km!$D193,Taux!$H$2:$L$77,3,FALSE()),"")</f>
        <v/>
      </c>
      <c r="G193" s="35" t="str">
        <f>IFERROR(VLOOKUP(km!$D193,Taux!$H$2:$L$77,5,FALSE()),"")</f>
        <v/>
      </c>
      <c r="H193" s="56"/>
      <c r="I193" s="57"/>
      <c r="J193" s="55" t="str">
        <f>IFERROR(km!$F193*$C$6+km!$G193+km!$I193,"")</f>
        <v/>
      </c>
      <c r="K193" s="36"/>
    </row>
    <row r="194" spans="1:11" ht="14.25" customHeight="1" x14ac:dyDescent="0.3">
      <c r="A194" s="32">
        <f t="shared" si="2"/>
        <v>7</v>
      </c>
      <c r="B194" s="33">
        <f>km!$C194</f>
        <v>45841</v>
      </c>
      <c r="C194" s="34">
        <v>45841</v>
      </c>
      <c r="D194" s="53"/>
      <c r="E194" s="53"/>
      <c r="F194" s="35" t="str">
        <f>IFERROR(VLOOKUP(km!$D194,Taux!$H$2:$L$77,3,FALSE()),"")</f>
        <v/>
      </c>
      <c r="G194" s="35" t="str">
        <f>IFERROR(VLOOKUP(km!$D194,Taux!$H$2:$L$77,5,FALSE()),"")</f>
        <v/>
      </c>
      <c r="H194" s="56"/>
      <c r="I194" s="57"/>
      <c r="J194" s="55" t="str">
        <f>IFERROR(km!$F194*$C$6+km!$G194+km!$I194,"")</f>
        <v/>
      </c>
      <c r="K194" s="36"/>
    </row>
    <row r="195" spans="1:11" ht="14.25" customHeight="1" x14ac:dyDescent="0.3">
      <c r="A195" s="32">
        <f t="shared" si="2"/>
        <v>7</v>
      </c>
      <c r="B195" s="33">
        <f>km!$C195</f>
        <v>45842</v>
      </c>
      <c r="C195" s="34">
        <v>45842</v>
      </c>
      <c r="D195" s="53"/>
      <c r="E195" s="53"/>
      <c r="F195" s="35" t="str">
        <f>IFERROR(VLOOKUP(km!$D195,Taux!$H$2:$L$77,3,FALSE()),"")</f>
        <v/>
      </c>
      <c r="G195" s="35" t="str">
        <f>IFERROR(VLOOKUP(km!$D195,Taux!$H$2:$L$77,5,FALSE()),"")</f>
        <v/>
      </c>
      <c r="H195" s="56"/>
      <c r="I195" s="57"/>
      <c r="J195" s="55" t="str">
        <f>IFERROR(km!$F195*$C$6+km!$G195+km!$I195,"")</f>
        <v/>
      </c>
      <c r="K195" s="36"/>
    </row>
    <row r="196" spans="1:11" ht="14.25" customHeight="1" x14ac:dyDescent="0.3">
      <c r="A196" s="32">
        <f t="shared" si="2"/>
        <v>7</v>
      </c>
      <c r="B196" s="33">
        <f>km!$C196</f>
        <v>45843</v>
      </c>
      <c r="C196" s="34">
        <v>45843</v>
      </c>
      <c r="D196" s="53"/>
      <c r="E196" s="53"/>
      <c r="F196" s="35" t="str">
        <f>IFERROR(VLOOKUP(km!$D196,Taux!$H$2:$L$77,3,FALSE()),"")</f>
        <v/>
      </c>
      <c r="G196" s="35" t="str">
        <f>IFERROR(VLOOKUP(km!$D196,Taux!$H$2:$L$77,5,FALSE()),"")</f>
        <v/>
      </c>
      <c r="H196" s="56"/>
      <c r="I196" s="57"/>
      <c r="J196" s="55" t="str">
        <f>IFERROR(km!$F196*$C$6+km!$G196+km!$I196,"")</f>
        <v/>
      </c>
      <c r="K196" s="36"/>
    </row>
    <row r="197" spans="1:11" ht="14.25" customHeight="1" x14ac:dyDescent="0.3">
      <c r="A197" s="32">
        <f t="shared" si="2"/>
        <v>7</v>
      </c>
      <c r="B197" s="33">
        <f>km!$C197</f>
        <v>45844</v>
      </c>
      <c r="C197" s="34">
        <v>45844</v>
      </c>
      <c r="D197" s="53"/>
      <c r="E197" s="53"/>
      <c r="F197" s="35" t="str">
        <f>IFERROR(VLOOKUP(km!$D197,Taux!$H$2:$L$77,3,FALSE()),"")</f>
        <v/>
      </c>
      <c r="G197" s="35" t="str">
        <f>IFERROR(VLOOKUP(km!$D197,Taux!$H$2:$L$77,5,FALSE()),"")</f>
        <v/>
      </c>
      <c r="H197" s="56"/>
      <c r="I197" s="57"/>
      <c r="J197" s="55" t="str">
        <f>IFERROR(km!$F197*$C$6+km!$G197+km!$I197,"")</f>
        <v/>
      </c>
      <c r="K197" s="36"/>
    </row>
    <row r="198" spans="1:11" ht="14.25" customHeight="1" x14ac:dyDescent="0.3">
      <c r="A198" s="32">
        <f t="shared" si="2"/>
        <v>7</v>
      </c>
      <c r="B198" s="33">
        <f>km!$C198</f>
        <v>45845</v>
      </c>
      <c r="C198" s="34">
        <v>45845</v>
      </c>
      <c r="D198" s="53"/>
      <c r="E198" s="53"/>
      <c r="F198" s="35" t="str">
        <f>IFERROR(VLOOKUP(km!$D198,Taux!$H$2:$L$77,3,FALSE()),"")</f>
        <v/>
      </c>
      <c r="G198" s="35" t="str">
        <f>IFERROR(VLOOKUP(km!$D198,Taux!$H$2:$L$77,5,FALSE()),"")</f>
        <v/>
      </c>
      <c r="H198" s="56"/>
      <c r="I198" s="57"/>
      <c r="J198" s="55" t="str">
        <f>IFERROR(km!$F198*$C$6+km!$G198+km!$I198,"")</f>
        <v/>
      </c>
      <c r="K198" s="36"/>
    </row>
    <row r="199" spans="1:11" ht="14.25" customHeight="1" x14ac:dyDescent="0.3">
      <c r="A199" s="32">
        <f t="shared" si="2"/>
        <v>7</v>
      </c>
      <c r="B199" s="33">
        <f>km!$C199</f>
        <v>45846</v>
      </c>
      <c r="C199" s="34">
        <v>45846</v>
      </c>
      <c r="D199" s="53"/>
      <c r="E199" s="53"/>
      <c r="F199" s="35" t="str">
        <f>IFERROR(VLOOKUP(km!$D199,Taux!$H$2:$L$77,3,FALSE()),"")</f>
        <v/>
      </c>
      <c r="G199" s="35" t="str">
        <f>IFERROR(VLOOKUP(km!$D199,Taux!$H$2:$L$77,5,FALSE()),"")</f>
        <v/>
      </c>
      <c r="H199" s="56"/>
      <c r="I199" s="57"/>
      <c r="J199" s="55" t="str">
        <f>IFERROR(km!$F199*$C$6+km!$G199+km!$I199,"")</f>
        <v/>
      </c>
      <c r="K199" s="36"/>
    </row>
    <row r="200" spans="1:11" ht="14.25" customHeight="1" x14ac:dyDescent="0.3">
      <c r="A200" s="32">
        <f t="shared" si="2"/>
        <v>7</v>
      </c>
      <c r="B200" s="33">
        <f>km!$C200</f>
        <v>45847</v>
      </c>
      <c r="C200" s="34">
        <v>45847</v>
      </c>
      <c r="D200" s="53"/>
      <c r="E200" s="53"/>
      <c r="F200" s="35" t="str">
        <f>IFERROR(VLOOKUP(km!$D200,Taux!$H$2:$L$77,3,FALSE()),"")</f>
        <v/>
      </c>
      <c r="G200" s="35" t="str">
        <f>IFERROR(VLOOKUP(km!$D200,Taux!$H$2:$L$77,5,FALSE()),"")</f>
        <v/>
      </c>
      <c r="H200" s="56"/>
      <c r="I200" s="57"/>
      <c r="J200" s="55" t="str">
        <f>IFERROR(km!$F200*$C$6+km!$G200+km!$I200,"")</f>
        <v/>
      </c>
      <c r="K200" s="36"/>
    </row>
    <row r="201" spans="1:11" ht="14.25" customHeight="1" x14ac:dyDescent="0.3">
      <c r="A201" s="32">
        <f t="shared" si="2"/>
        <v>7</v>
      </c>
      <c r="B201" s="33">
        <f>km!$C201</f>
        <v>45848</v>
      </c>
      <c r="C201" s="34">
        <v>45848</v>
      </c>
      <c r="D201" s="53"/>
      <c r="E201" s="53"/>
      <c r="F201" s="35" t="str">
        <f>IFERROR(VLOOKUP(km!$D201,Taux!$H$2:$L$77,3,FALSE()),"")</f>
        <v/>
      </c>
      <c r="G201" s="35" t="str">
        <f>IFERROR(VLOOKUP(km!$D201,Taux!$H$2:$L$77,5,FALSE()),"")</f>
        <v/>
      </c>
      <c r="H201" s="56"/>
      <c r="I201" s="57"/>
      <c r="J201" s="55" t="str">
        <f>IFERROR(km!$F201*$C$6+km!$G201+km!$I201,"")</f>
        <v/>
      </c>
      <c r="K201" s="36"/>
    </row>
    <row r="202" spans="1:11" ht="14.25" customHeight="1" x14ac:dyDescent="0.3">
      <c r="A202" s="32">
        <f t="shared" si="2"/>
        <v>7</v>
      </c>
      <c r="B202" s="33">
        <f>km!$C202</f>
        <v>45849</v>
      </c>
      <c r="C202" s="34">
        <v>45849</v>
      </c>
      <c r="D202" s="53"/>
      <c r="E202" s="53"/>
      <c r="F202" s="35" t="str">
        <f>IFERROR(VLOOKUP(km!$D202,Taux!$H$2:$L$77,3,FALSE()),"")</f>
        <v/>
      </c>
      <c r="G202" s="35" t="str">
        <f>IFERROR(VLOOKUP(km!$D202,Taux!$H$2:$L$77,5,FALSE()),"")</f>
        <v/>
      </c>
      <c r="H202" s="56"/>
      <c r="I202" s="57"/>
      <c r="J202" s="55" t="str">
        <f>IFERROR(km!$F202*$C$6+km!$G202+km!$I202,"")</f>
        <v/>
      </c>
      <c r="K202" s="36"/>
    </row>
    <row r="203" spans="1:11" ht="14.25" customHeight="1" x14ac:dyDescent="0.3">
      <c r="A203" s="32">
        <f t="shared" ref="A203:A266" si="3">MONTH(C203)</f>
        <v>7</v>
      </c>
      <c r="B203" s="33">
        <f>km!$C203</f>
        <v>45850</v>
      </c>
      <c r="C203" s="34">
        <v>45850</v>
      </c>
      <c r="D203" s="53"/>
      <c r="E203" s="53"/>
      <c r="F203" s="35" t="str">
        <f>IFERROR(VLOOKUP(km!$D203,Taux!$H$2:$L$77,3,FALSE()),"")</f>
        <v/>
      </c>
      <c r="G203" s="35" t="str">
        <f>IFERROR(VLOOKUP(km!$D203,Taux!$H$2:$L$77,5,FALSE()),"")</f>
        <v/>
      </c>
      <c r="H203" s="56"/>
      <c r="I203" s="57"/>
      <c r="J203" s="55" t="str">
        <f>IFERROR(km!$F203*$C$6+km!$G203+km!$I203,"")</f>
        <v/>
      </c>
      <c r="K203" s="36"/>
    </row>
    <row r="204" spans="1:11" ht="14.25" customHeight="1" x14ac:dyDescent="0.3">
      <c r="A204" s="32">
        <f t="shared" si="3"/>
        <v>7</v>
      </c>
      <c r="B204" s="33">
        <f>km!$C204</f>
        <v>45851</v>
      </c>
      <c r="C204" s="34">
        <v>45851</v>
      </c>
      <c r="D204" s="53"/>
      <c r="E204" s="53"/>
      <c r="F204" s="35" t="str">
        <f>IFERROR(VLOOKUP(km!$D204,Taux!$H$2:$L$77,3,FALSE()),"")</f>
        <v/>
      </c>
      <c r="G204" s="35" t="str">
        <f>IFERROR(VLOOKUP(km!$D204,Taux!$H$2:$L$77,5,FALSE()),"")</f>
        <v/>
      </c>
      <c r="H204" s="56"/>
      <c r="I204" s="57"/>
      <c r="J204" s="55" t="str">
        <f>IFERROR(km!$F204*$C$6+km!$G204+km!$I204,"")</f>
        <v/>
      </c>
      <c r="K204" s="36"/>
    </row>
    <row r="205" spans="1:11" ht="14.25" customHeight="1" x14ac:dyDescent="0.3">
      <c r="A205" s="32">
        <f t="shared" si="3"/>
        <v>7</v>
      </c>
      <c r="B205" s="33">
        <f>km!$C205</f>
        <v>45852</v>
      </c>
      <c r="C205" s="34">
        <v>45852</v>
      </c>
      <c r="D205" s="53"/>
      <c r="E205" s="53"/>
      <c r="F205" s="35" t="str">
        <f>IFERROR(VLOOKUP(km!$D205,Taux!$H$2:$L$77,3,FALSE()),"")</f>
        <v/>
      </c>
      <c r="G205" s="35" t="str">
        <f>IFERROR(VLOOKUP(km!$D205,Taux!$H$2:$L$77,5,FALSE()),"")</f>
        <v/>
      </c>
      <c r="H205" s="56"/>
      <c r="I205" s="57"/>
      <c r="J205" s="55" t="str">
        <f>IFERROR(km!$F205*$C$6+km!$G205+km!$I205,"")</f>
        <v/>
      </c>
      <c r="K205" s="36"/>
    </row>
    <row r="206" spans="1:11" ht="14.25" customHeight="1" x14ac:dyDescent="0.3">
      <c r="A206" s="32">
        <f t="shared" si="3"/>
        <v>7</v>
      </c>
      <c r="B206" s="33">
        <f>km!$C206</f>
        <v>45853</v>
      </c>
      <c r="C206" s="34">
        <v>45853</v>
      </c>
      <c r="D206" s="53"/>
      <c r="E206" s="53"/>
      <c r="F206" s="35" t="str">
        <f>IFERROR(VLOOKUP(km!$D206,Taux!$H$2:$L$77,3,FALSE()),"")</f>
        <v/>
      </c>
      <c r="G206" s="35" t="str">
        <f>IFERROR(VLOOKUP(km!$D206,Taux!$H$2:$L$77,5,FALSE()),"")</f>
        <v/>
      </c>
      <c r="H206" s="56"/>
      <c r="I206" s="57"/>
      <c r="J206" s="55" t="str">
        <f>IFERROR(km!$F206*$C$6+km!$G206+km!$I206,"")</f>
        <v/>
      </c>
      <c r="K206" s="36"/>
    </row>
    <row r="207" spans="1:11" ht="14.25" customHeight="1" x14ac:dyDescent="0.3">
      <c r="A207" s="32">
        <f t="shared" si="3"/>
        <v>7</v>
      </c>
      <c r="B207" s="33">
        <f>km!$C207</f>
        <v>45854</v>
      </c>
      <c r="C207" s="34">
        <v>45854</v>
      </c>
      <c r="D207" s="53"/>
      <c r="E207" s="53"/>
      <c r="F207" s="35" t="str">
        <f>IFERROR(VLOOKUP(km!$D207,Taux!$H$2:$L$77,3,FALSE()),"")</f>
        <v/>
      </c>
      <c r="G207" s="35" t="str">
        <f>IFERROR(VLOOKUP(km!$D207,Taux!$H$2:$L$77,5,FALSE()),"")</f>
        <v/>
      </c>
      <c r="H207" s="56"/>
      <c r="I207" s="57"/>
      <c r="J207" s="55" t="str">
        <f>IFERROR(km!$F207*$C$6+km!$G207+km!$I207,"")</f>
        <v/>
      </c>
      <c r="K207" s="36"/>
    </row>
    <row r="208" spans="1:11" ht="14.25" customHeight="1" x14ac:dyDescent="0.3">
      <c r="A208" s="32">
        <f t="shared" si="3"/>
        <v>7</v>
      </c>
      <c r="B208" s="33">
        <f>km!$C208</f>
        <v>45855</v>
      </c>
      <c r="C208" s="34">
        <v>45855</v>
      </c>
      <c r="D208" s="53"/>
      <c r="E208" s="53"/>
      <c r="F208" s="35" t="str">
        <f>IFERROR(VLOOKUP(km!$D208,Taux!$H$2:$L$77,3,FALSE()),"")</f>
        <v/>
      </c>
      <c r="G208" s="35" t="str">
        <f>IFERROR(VLOOKUP(km!$D208,Taux!$H$2:$L$77,5,FALSE()),"")</f>
        <v/>
      </c>
      <c r="H208" s="56"/>
      <c r="I208" s="57"/>
      <c r="J208" s="55" t="str">
        <f>IFERROR(km!$F208*$C$6+km!$G208+km!$I208,"")</f>
        <v/>
      </c>
      <c r="K208" s="36"/>
    </row>
    <row r="209" spans="1:11" ht="14.25" customHeight="1" x14ac:dyDescent="0.3">
      <c r="A209" s="32">
        <f t="shared" si="3"/>
        <v>7</v>
      </c>
      <c r="B209" s="33">
        <f>km!$C209</f>
        <v>45856</v>
      </c>
      <c r="C209" s="34">
        <v>45856</v>
      </c>
      <c r="D209" s="53"/>
      <c r="E209" s="53"/>
      <c r="F209" s="35" t="str">
        <f>IFERROR(VLOOKUP(km!$D209,Taux!$H$2:$L$77,3,FALSE()),"")</f>
        <v/>
      </c>
      <c r="G209" s="35" t="str">
        <f>IFERROR(VLOOKUP(km!$D209,Taux!$H$2:$L$77,5,FALSE()),"")</f>
        <v/>
      </c>
      <c r="H209" s="56"/>
      <c r="I209" s="57"/>
      <c r="J209" s="55" t="str">
        <f>IFERROR(km!$F209*$C$6+km!$G209+km!$I209,"")</f>
        <v/>
      </c>
      <c r="K209" s="36"/>
    </row>
    <row r="210" spans="1:11" ht="14.25" customHeight="1" x14ac:dyDescent="0.3">
      <c r="A210" s="32">
        <f t="shared" si="3"/>
        <v>7</v>
      </c>
      <c r="B210" s="33">
        <f>km!$C210</f>
        <v>45857</v>
      </c>
      <c r="C210" s="34">
        <v>45857</v>
      </c>
      <c r="D210" s="53"/>
      <c r="E210" s="53"/>
      <c r="F210" s="35" t="str">
        <f>IFERROR(VLOOKUP(km!$D210,Taux!$H$2:$L$77,3,FALSE()),"")</f>
        <v/>
      </c>
      <c r="G210" s="35" t="str">
        <f>IFERROR(VLOOKUP(km!$D210,Taux!$H$2:$L$77,5,FALSE()),"")</f>
        <v/>
      </c>
      <c r="H210" s="56"/>
      <c r="I210" s="57"/>
      <c r="J210" s="55" t="str">
        <f>IFERROR(km!$F210*$C$6+km!$G210+km!$I210,"")</f>
        <v/>
      </c>
      <c r="K210" s="36"/>
    </row>
    <row r="211" spans="1:11" ht="14.25" customHeight="1" x14ac:dyDescent="0.3">
      <c r="A211" s="32">
        <f t="shared" si="3"/>
        <v>7</v>
      </c>
      <c r="B211" s="33">
        <f>km!$C211</f>
        <v>45858</v>
      </c>
      <c r="C211" s="34">
        <v>45858</v>
      </c>
      <c r="D211" s="53"/>
      <c r="E211" s="53"/>
      <c r="F211" s="35" t="str">
        <f>IFERROR(VLOOKUP(km!$D211,Taux!$H$2:$L$77,3,FALSE()),"")</f>
        <v/>
      </c>
      <c r="G211" s="35" t="str">
        <f>IFERROR(VLOOKUP(km!$D211,Taux!$H$2:$L$77,5,FALSE()),"")</f>
        <v/>
      </c>
      <c r="H211" s="56"/>
      <c r="I211" s="57"/>
      <c r="J211" s="55" t="str">
        <f>IFERROR(km!$F211*$C$6+km!$G211+km!$I211,"")</f>
        <v/>
      </c>
      <c r="K211" s="36"/>
    </row>
    <row r="212" spans="1:11" ht="14.25" customHeight="1" x14ac:dyDescent="0.3">
      <c r="A212" s="32">
        <f t="shared" si="3"/>
        <v>7</v>
      </c>
      <c r="B212" s="33">
        <f>km!$C212</f>
        <v>45859</v>
      </c>
      <c r="C212" s="34">
        <v>45859</v>
      </c>
      <c r="D212" s="53"/>
      <c r="E212" s="53"/>
      <c r="F212" s="35" t="str">
        <f>IFERROR(VLOOKUP(km!$D212,Taux!$H$2:$L$77,3,FALSE()),"")</f>
        <v/>
      </c>
      <c r="G212" s="35" t="str">
        <f>IFERROR(VLOOKUP(km!$D212,Taux!$H$2:$L$77,5,FALSE()),"")</f>
        <v/>
      </c>
      <c r="H212" s="56"/>
      <c r="I212" s="57"/>
      <c r="J212" s="55" t="str">
        <f>IFERROR(km!$F212*$C$6+km!$G212+km!$I212,"")</f>
        <v/>
      </c>
      <c r="K212" s="36"/>
    </row>
    <row r="213" spans="1:11" ht="14.25" customHeight="1" x14ac:dyDescent="0.3">
      <c r="A213" s="32">
        <f t="shared" si="3"/>
        <v>7</v>
      </c>
      <c r="B213" s="33">
        <f>km!$C213</f>
        <v>45860</v>
      </c>
      <c r="C213" s="34">
        <v>45860</v>
      </c>
      <c r="D213" s="53"/>
      <c r="E213" s="53"/>
      <c r="F213" s="35" t="str">
        <f>IFERROR(VLOOKUP(km!$D213,Taux!$H$2:$L$77,3,FALSE()),"")</f>
        <v/>
      </c>
      <c r="G213" s="35" t="str">
        <f>IFERROR(VLOOKUP(km!$D213,Taux!$H$2:$L$77,5,FALSE()),"")</f>
        <v/>
      </c>
      <c r="H213" s="56"/>
      <c r="I213" s="57"/>
      <c r="J213" s="55" t="str">
        <f>IFERROR(km!$F213*$C$6+km!$G213+km!$I213,"")</f>
        <v/>
      </c>
      <c r="K213" s="36"/>
    </row>
    <row r="214" spans="1:11" ht="14.25" customHeight="1" x14ac:dyDescent="0.3">
      <c r="A214" s="32">
        <f t="shared" si="3"/>
        <v>7</v>
      </c>
      <c r="B214" s="33">
        <f>km!$C214</f>
        <v>45861</v>
      </c>
      <c r="C214" s="34">
        <v>45861</v>
      </c>
      <c r="D214" s="53"/>
      <c r="E214" s="53"/>
      <c r="F214" s="35" t="str">
        <f>IFERROR(VLOOKUP(km!$D214,Taux!$H$2:$L$77,3,FALSE()),"")</f>
        <v/>
      </c>
      <c r="G214" s="35" t="str">
        <f>IFERROR(VLOOKUP(km!$D214,Taux!$H$2:$L$77,5,FALSE()),"")</f>
        <v/>
      </c>
      <c r="H214" s="56"/>
      <c r="I214" s="57"/>
      <c r="J214" s="55" t="str">
        <f>IFERROR(km!$F214*$C$6+km!$G214+km!$I214,"")</f>
        <v/>
      </c>
      <c r="K214" s="36"/>
    </row>
    <row r="215" spans="1:11" ht="14.25" customHeight="1" x14ac:dyDescent="0.3">
      <c r="A215" s="32">
        <f t="shared" si="3"/>
        <v>7</v>
      </c>
      <c r="B215" s="33">
        <f>km!$C215</f>
        <v>45862</v>
      </c>
      <c r="C215" s="34">
        <v>45862</v>
      </c>
      <c r="D215" s="54"/>
      <c r="E215" s="54"/>
      <c r="F215" s="35" t="str">
        <f>IFERROR(VLOOKUP(km!$D215,Taux!$H$2:$L$77,3,FALSE()),"")</f>
        <v/>
      </c>
      <c r="G215" s="35" t="str">
        <f>IFERROR(VLOOKUP(km!$D215,Taux!$H$2:$L$77,5,FALSE()),"")</f>
        <v/>
      </c>
      <c r="H215" s="56"/>
      <c r="I215" s="57"/>
      <c r="J215" s="55" t="str">
        <f>IFERROR(km!$F215*$C$6+km!$G215+km!$I215,"")</f>
        <v/>
      </c>
      <c r="K215" s="36"/>
    </row>
    <row r="216" spans="1:11" ht="14.25" customHeight="1" x14ac:dyDescent="0.3">
      <c r="A216" s="32">
        <f t="shared" si="3"/>
        <v>7</v>
      </c>
      <c r="B216" s="33">
        <f>km!$C216</f>
        <v>45863</v>
      </c>
      <c r="C216" s="34">
        <v>45863</v>
      </c>
      <c r="D216" s="54"/>
      <c r="E216" s="54"/>
      <c r="F216" s="35" t="str">
        <f>IFERROR(VLOOKUP(km!$D216,Taux!$H$2:$L$77,3,FALSE()),"")</f>
        <v/>
      </c>
      <c r="G216" s="35" t="str">
        <f>IFERROR(VLOOKUP(km!$D216,Taux!$H$2:$L$77,5,FALSE()),"")</f>
        <v/>
      </c>
      <c r="H216" s="56"/>
      <c r="I216" s="57"/>
      <c r="J216" s="55" t="str">
        <f>IFERROR(km!$F216*$C$6+km!$G216+km!$I216,"")</f>
        <v/>
      </c>
      <c r="K216" s="36"/>
    </row>
    <row r="217" spans="1:11" ht="14.25" customHeight="1" x14ac:dyDescent="0.3">
      <c r="A217" s="32">
        <f t="shared" si="3"/>
        <v>7</v>
      </c>
      <c r="B217" s="33">
        <f>km!$C217</f>
        <v>45864</v>
      </c>
      <c r="C217" s="34">
        <v>45864</v>
      </c>
      <c r="D217" s="53"/>
      <c r="E217" s="53"/>
      <c r="F217" s="35" t="str">
        <f>IFERROR(VLOOKUP(km!$D217,Taux!$H$2:$L$77,3,FALSE()),"")</f>
        <v/>
      </c>
      <c r="G217" s="35" t="str">
        <f>IFERROR(VLOOKUP(km!$D217,Taux!$H$2:$L$77,5,FALSE()),"")</f>
        <v/>
      </c>
      <c r="H217" s="56"/>
      <c r="I217" s="57"/>
      <c r="J217" s="55" t="str">
        <f>IFERROR(km!$F217*$C$6+km!$G217+km!$I217,"")</f>
        <v/>
      </c>
      <c r="K217" s="36"/>
    </row>
    <row r="218" spans="1:11" ht="14.25" customHeight="1" x14ac:dyDescent="0.3">
      <c r="A218" s="32">
        <f t="shared" si="3"/>
        <v>7</v>
      </c>
      <c r="B218" s="33">
        <f>km!$C218</f>
        <v>45865</v>
      </c>
      <c r="C218" s="34">
        <v>45865</v>
      </c>
      <c r="D218" s="53"/>
      <c r="E218" s="53"/>
      <c r="F218" s="35" t="str">
        <f>IFERROR(VLOOKUP(km!$D218,Taux!$H$2:$L$77,3,FALSE()),"")</f>
        <v/>
      </c>
      <c r="G218" s="35" t="str">
        <f>IFERROR(VLOOKUP(km!$D218,Taux!$H$2:$L$77,5,FALSE()),"")</f>
        <v/>
      </c>
      <c r="H218" s="56"/>
      <c r="I218" s="57"/>
      <c r="J218" s="55" t="str">
        <f>IFERROR(km!$F218*$C$6+km!$G218+km!$I218,"")</f>
        <v/>
      </c>
      <c r="K218" s="36"/>
    </row>
    <row r="219" spans="1:11" ht="14.25" customHeight="1" x14ac:dyDescent="0.3">
      <c r="A219" s="32">
        <f t="shared" si="3"/>
        <v>7</v>
      </c>
      <c r="B219" s="33">
        <f>km!$C219</f>
        <v>45866</v>
      </c>
      <c r="C219" s="34">
        <v>45866</v>
      </c>
      <c r="D219" s="53"/>
      <c r="E219" s="53"/>
      <c r="F219" s="35" t="str">
        <f>IFERROR(VLOOKUP(km!$D219,Taux!$H$2:$L$77,3,FALSE()),"")</f>
        <v/>
      </c>
      <c r="G219" s="35" t="str">
        <f>IFERROR(VLOOKUP(km!$D219,Taux!$H$2:$L$77,5,FALSE()),"")</f>
        <v/>
      </c>
      <c r="H219" s="56"/>
      <c r="I219" s="57"/>
      <c r="J219" s="55" t="str">
        <f>IFERROR(km!$F219*$C$6+km!$G219+km!$I219,"")</f>
        <v/>
      </c>
      <c r="K219" s="36"/>
    </row>
    <row r="220" spans="1:11" ht="14.25" customHeight="1" x14ac:dyDescent="0.3">
      <c r="A220" s="32">
        <f t="shared" si="3"/>
        <v>7</v>
      </c>
      <c r="B220" s="33">
        <f>km!$C220</f>
        <v>45867</v>
      </c>
      <c r="C220" s="34">
        <v>45867</v>
      </c>
      <c r="D220" s="54"/>
      <c r="E220" s="54"/>
      <c r="F220" s="35" t="str">
        <f>IFERROR(VLOOKUP(km!$D220,Taux!$H$2:$L$77,3,FALSE()),"")</f>
        <v/>
      </c>
      <c r="G220" s="35" t="str">
        <f>IFERROR(VLOOKUP(km!$D220,Taux!$H$2:$L$77,5,FALSE()),"")</f>
        <v/>
      </c>
      <c r="H220" s="56"/>
      <c r="I220" s="57"/>
      <c r="J220" s="55" t="str">
        <f>IFERROR(km!$F220*$C$6+km!$G220+km!$I220,"")</f>
        <v/>
      </c>
      <c r="K220" s="36"/>
    </row>
    <row r="221" spans="1:11" ht="14.25" customHeight="1" x14ac:dyDescent="0.3">
      <c r="A221" s="32">
        <f t="shared" si="3"/>
        <v>7</v>
      </c>
      <c r="B221" s="33">
        <f>km!$C221</f>
        <v>45868</v>
      </c>
      <c r="C221" s="34">
        <v>45868</v>
      </c>
      <c r="D221" s="53"/>
      <c r="E221" s="53"/>
      <c r="F221" s="35" t="str">
        <f>IFERROR(VLOOKUP(km!$D221,Taux!$H$2:$L$77,3,FALSE()),"")</f>
        <v/>
      </c>
      <c r="G221" s="35" t="str">
        <f>IFERROR(VLOOKUP(km!$D221,Taux!$H$2:$L$77,5,FALSE()),"")</f>
        <v/>
      </c>
      <c r="H221" s="56"/>
      <c r="I221" s="57"/>
      <c r="J221" s="55" t="str">
        <f>IFERROR(km!$F221*$C$6+km!$G221+km!$I221,"")</f>
        <v/>
      </c>
      <c r="K221" s="36"/>
    </row>
    <row r="222" spans="1:11" ht="14.25" customHeight="1" x14ac:dyDescent="0.3">
      <c r="A222" s="32">
        <f t="shared" si="3"/>
        <v>7</v>
      </c>
      <c r="B222" s="33">
        <f>km!$C222</f>
        <v>45869</v>
      </c>
      <c r="C222" s="34">
        <v>45869</v>
      </c>
      <c r="D222" s="53"/>
      <c r="E222" s="53"/>
      <c r="F222" s="35" t="str">
        <f>IFERROR(VLOOKUP(km!$D222,Taux!$H$2:$L$77,3,FALSE()),"")</f>
        <v/>
      </c>
      <c r="G222" s="35" t="str">
        <f>IFERROR(VLOOKUP(km!$D222,Taux!$H$2:$L$77,5,FALSE()),"")</f>
        <v/>
      </c>
      <c r="H222" s="56"/>
      <c r="I222" s="57"/>
      <c r="J222" s="55" t="str">
        <f>IFERROR(km!$F222*$C$6+km!$G222+km!$I222,"")</f>
        <v/>
      </c>
      <c r="K222" s="36"/>
    </row>
    <row r="223" spans="1:11" ht="14.25" customHeight="1" x14ac:dyDescent="0.3">
      <c r="A223" s="32">
        <f t="shared" si="3"/>
        <v>8</v>
      </c>
      <c r="B223" s="33">
        <f>km!$C223</f>
        <v>45870</v>
      </c>
      <c r="C223" s="34">
        <v>45870</v>
      </c>
      <c r="D223" s="53"/>
      <c r="E223" s="53"/>
      <c r="F223" s="35" t="str">
        <f>IFERROR(VLOOKUP(km!$D223,Taux!$H$2:$L$77,3,FALSE()),"")</f>
        <v/>
      </c>
      <c r="G223" s="35" t="str">
        <f>IFERROR(VLOOKUP(km!$D223,Taux!$H$2:$L$77,5,FALSE()),"")</f>
        <v/>
      </c>
      <c r="H223" s="56"/>
      <c r="I223" s="57"/>
      <c r="J223" s="55" t="str">
        <f>IFERROR(km!$F223*$C$6+km!$G223+km!$I223,"")</f>
        <v/>
      </c>
      <c r="K223" s="36"/>
    </row>
    <row r="224" spans="1:11" ht="14.25" customHeight="1" x14ac:dyDescent="0.3">
      <c r="A224" s="32">
        <f t="shared" si="3"/>
        <v>8</v>
      </c>
      <c r="B224" s="33">
        <f>km!$C224</f>
        <v>45871</v>
      </c>
      <c r="C224" s="34">
        <v>45871</v>
      </c>
      <c r="D224" s="53"/>
      <c r="E224" s="53"/>
      <c r="F224" s="35" t="str">
        <f>IFERROR(VLOOKUP(km!$D224,Taux!$H$2:$L$77,3,FALSE()),"")</f>
        <v/>
      </c>
      <c r="G224" s="35" t="str">
        <f>IFERROR(VLOOKUP(km!$D224,Taux!$H$2:$L$77,5,FALSE()),"")</f>
        <v/>
      </c>
      <c r="H224" s="56"/>
      <c r="I224" s="57"/>
      <c r="J224" s="55" t="str">
        <f>IFERROR(km!$F224*$C$6+km!$G224+km!$I224,"")</f>
        <v/>
      </c>
      <c r="K224" s="36"/>
    </row>
    <row r="225" spans="1:11" ht="14.25" customHeight="1" x14ac:dyDescent="0.3">
      <c r="A225" s="32">
        <f t="shared" si="3"/>
        <v>8</v>
      </c>
      <c r="B225" s="33">
        <f>km!$C225</f>
        <v>45872</v>
      </c>
      <c r="C225" s="34">
        <v>45872</v>
      </c>
      <c r="D225" s="53"/>
      <c r="E225" s="53"/>
      <c r="F225" s="35" t="str">
        <f>IFERROR(VLOOKUP(km!$D225,Taux!$H$2:$L$77,3,FALSE()),"")</f>
        <v/>
      </c>
      <c r="G225" s="35" t="str">
        <f>IFERROR(VLOOKUP(km!$D225,Taux!$H$2:$L$77,5,FALSE()),"")</f>
        <v/>
      </c>
      <c r="H225" s="56"/>
      <c r="I225" s="57"/>
      <c r="J225" s="55" t="str">
        <f>IFERROR(km!$F225*$C$6+km!$G225+km!$I225,"")</f>
        <v/>
      </c>
      <c r="K225" s="36"/>
    </row>
    <row r="226" spans="1:11" ht="14.25" customHeight="1" x14ac:dyDescent="0.3">
      <c r="A226" s="32">
        <f t="shared" si="3"/>
        <v>8</v>
      </c>
      <c r="B226" s="33">
        <f>km!$C226</f>
        <v>45873</v>
      </c>
      <c r="C226" s="34">
        <v>45873</v>
      </c>
      <c r="D226" s="53"/>
      <c r="E226" s="53"/>
      <c r="F226" s="35" t="str">
        <f>IFERROR(VLOOKUP(km!$D226,Taux!$H$2:$L$77,3,FALSE()),"")</f>
        <v/>
      </c>
      <c r="G226" s="35" t="str">
        <f>IFERROR(VLOOKUP(km!$D226,Taux!$H$2:$L$77,5,FALSE()),"")</f>
        <v/>
      </c>
      <c r="H226" s="56"/>
      <c r="I226" s="57"/>
      <c r="J226" s="55" t="str">
        <f>IFERROR(km!$F226*$C$6+km!$G226+km!$I226,"")</f>
        <v/>
      </c>
      <c r="K226" s="36"/>
    </row>
    <row r="227" spans="1:11" ht="14.25" customHeight="1" x14ac:dyDescent="0.3">
      <c r="A227" s="32">
        <f t="shared" si="3"/>
        <v>8</v>
      </c>
      <c r="B227" s="33">
        <f>km!$C227</f>
        <v>45874</v>
      </c>
      <c r="C227" s="34">
        <v>45874</v>
      </c>
      <c r="D227" s="53"/>
      <c r="E227" s="53"/>
      <c r="F227" s="35" t="str">
        <f>IFERROR(VLOOKUP(km!$D227,Taux!$H$2:$L$77,3,FALSE()),"")</f>
        <v/>
      </c>
      <c r="G227" s="35" t="str">
        <f>IFERROR(VLOOKUP(km!$D227,Taux!$H$2:$L$77,5,FALSE()),"")</f>
        <v/>
      </c>
      <c r="H227" s="56"/>
      <c r="I227" s="57"/>
      <c r="J227" s="55" t="str">
        <f>IFERROR(km!$F227*$C$6+km!$G227+km!$I227,"")</f>
        <v/>
      </c>
      <c r="K227" s="36"/>
    </row>
    <row r="228" spans="1:11" ht="14.25" customHeight="1" x14ac:dyDescent="0.3">
      <c r="A228" s="32">
        <f t="shared" si="3"/>
        <v>8</v>
      </c>
      <c r="B228" s="33">
        <f>km!$C228</f>
        <v>45875</v>
      </c>
      <c r="C228" s="34">
        <v>45875</v>
      </c>
      <c r="D228" s="53"/>
      <c r="E228" s="53"/>
      <c r="F228" s="35" t="str">
        <f>IFERROR(VLOOKUP(km!$D228,Taux!$H$2:$L$77,3,FALSE()),"")</f>
        <v/>
      </c>
      <c r="G228" s="35" t="str">
        <f>IFERROR(VLOOKUP(km!$D228,Taux!$H$2:$L$77,5,FALSE()),"")</f>
        <v/>
      </c>
      <c r="H228" s="56"/>
      <c r="I228" s="57"/>
      <c r="J228" s="55" t="str">
        <f>IFERROR(km!$F228*$C$6+km!$G228+km!$I228,"")</f>
        <v/>
      </c>
      <c r="K228" s="36"/>
    </row>
    <row r="229" spans="1:11" ht="14.25" customHeight="1" x14ac:dyDescent="0.3">
      <c r="A229" s="32">
        <f t="shared" si="3"/>
        <v>8</v>
      </c>
      <c r="B229" s="33">
        <f>km!$C229</f>
        <v>45876</v>
      </c>
      <c r="C229" s="34">
        <v>45876</v>
      </c>
      <c r="D229" s="53"/>
      <c r="E229" s="53"/>
      <c r="F229" s="35" t="str">
        <f>IFERROR(VLOOKUP(km!$D229,Taux!$H$2:$L$77,3,FALSE()),"")</f>
        <v/>
      </c>
      <c r="G229" s="35" t="str">
        <f>IFERROR(VLOOKUP(km!$D229,Taux!$H$2:$L$77,5,FALSE()),"")</f>
        <v/>
      </c>
      <c r="H229" s="56"/>
      <c r="I229" s="57"/>
      <c r="J229" s="55" t="str">
        <f>IFERROR(km!$F229*$C$6+km!$G229+km!$I229,"")</f>
        <v/>
      </c>
      <c r="K229" s="36"/>
    </row>
    <row r="230" spans="1:11" ht="14.25" customHeight="1" x14ac:dyDescent="0.3">
      <c r="A230" s="32">
        <f t="shared" si="3"/>
        <v>8</v>
      </c>
      <c r="B230" s="33">
        <f>km!$C230</f>
        <v>45877</v>
      </c>
      <c r="C230" s="34">
        <v>45877</v>
      </c>
      <c r="D230" s="53"/>
      <c r="E230" s="53"/>
      <c r="F230" s="35" t="str">
        <f>IFERROR(VLOOKUP(km!$D230,Taux!$H$2:$L$77,3,FALSE()),"")</f>
        <v/>
      </c>
      <c r="G230" s="35" t="str">
        <f>IFERROR(VLOOKUP(km!$D230,Taux!$H$2:$L$77,5,FALSE()),"")</f>
        <v/>
      </c>
      <c r="H230" s="56"/>
      <c r="I230" s="57"/>
      <c r="J230" s="55" t="str">
        <f>IFERROR(km!$F230*$C$6+km!$G230+km!$I230,"")</f>
        <v/>
      </c>
      <c r="K230" s="36"/>
    </row>
    <row r="231" spans="1:11" ht="14.25" customHeight="1" x14ac:dyDescent="0.3">
      <c r="A231" s="32">
        <f t="shared" si="3"/>
        <v>8</v>
      </c>
      <c r="B231" s="33">
        <f>km!$C231</f>
        <v>45878</v>
      </c>
      <c r="C231" s="34">
        <v>45878</v>
      </c>
      <c r="D231" s="53"/>
      <c r="E231" s="53"/>
      <c r="F231" s="35" t="str">
        <f>IFERROR(VLOOKUP(km!$D231,Taux!$H$2:$L$77,3,FALSE()),"")</f>
        <v/>
      </c>
      <c r="G231" s="35" t="str">
        <f>IFERROR(VLOOKUP(km!$D231,Taux!$H$2:$L$77,5,FALSE()),"")</f>
        <v/>
      </c>
      <c r="H231" s="56"/>
      <c r="I231" s="57"/>
      <c r="J231" s="55" t="str">
        <f>IFERROR(km!$F231*$C$6+km!$G231+km!$I231,"")</f>
        <v/>
      </c>
      <c r="K231" s="36"/>
    </row>
    <row r="232" spans="1:11" ht="14.25" customHeight="1" x14ac:dyDescent="0.3">
      <c r="A232" s="32">
        <f t="shared" si="3"/>
        <v>8</v>
      </c>
      <c r="B232" s="33">
        <f>km!$C232</f>
        <v>45879</v>
      </c>
      <c r="C232" s="34">
        <v>45879</v>
      </c>
      <c r="D232" s="53"/>
      <c r="E232" s="53"/>
      <c r="F232" s="35" t="str">
        <f>IFERROR(VLOOKUP(km!$D232,Taux!$H$2:$L$77,3,FALSE()),"")</f>
        <v/>
      </c>
      <c r="G232" s="35" t="str">
        <f>IFERROR(VLOOKUP(km!$D232,Taux!$H$2:$L$77,5,FALSE()),"")</f>
        <v/>
      </c>
      <c r="H232" s="56"/>
      <c r="I232" s="57"/>
      <c r="J232" s="55" t="str">
        <f>IFERROR(km!$F232*$C$6+km!$G232+km!$I232,"")</f>
        <v/>
      </c>
      <c r="K232" s="36"/>
    </row>
    <row r="233" spans="1:11" ht="14.25" customHeight="1" x14ac:dyDescent="0.3">
      <c r="A233" s="32">
        <f t="shared" si="3"/>
        <v>8</v>
      </c>
      <c r="B233" s="33">
        <f>km!$C233</f>
        <v>45880</v>
      </c>
      <c r="C233" s="34">
        <v>45880</v>
      </c>
      <c r="D233" s="53"/>
      <c r="E233" s="53"/>
      <c r="F233" s="35" t="str">
        <f>IFERROR(VLOOKUP(km!$D233,Taux!$H$2:$L$77,3,FALSE()),"")</f>
        <v/>
      </c>
      <c r="G233" s="35" t="str">
        <f>IFERROR(VLOOKUP(km!$D233,Taux!$H$2:$L$77,5,FALSE()),"")</f>
        <v/>
      </c>
      <c r="H233" s="56"/>
      <c r="I233" s="57"/>
      <c r="J233" s="55" t="str">
        <f>IFERROR(km!$F233*$C$6+km!$G233+km!$I233,"")</f>
        <v/>
      </c>
      <c r="K233" s="36"/>
    </row>
    <row r="234" spans="1:11" ht="14.25" customHeight="1" x14ac:dyDescent="0.3">
      <c r="A234" s="32">
        <f t="shared" si="3"/>
        <v>8</v>
      </c>
      <c r="B234" s="33">
        <f>km!$C234</f>
        <v>45881</v>
      </c>
      <c r="C234" s="34">
        <v>45881</v>
      </c>
      <c r="D234" s="53"/>
      <c r="E234" s="53"/>
      <c r="F234" s="35" t="str">
        <f>IFERROR(VLOOKUP(km!$D234,Taux!$H$2:$L$77,3,FALSE()),"")</f>
        <v/>
      </c>
      <c r="G234" s="35" t="str">
        <f>IFERROR(VLOOKUP(km!$D234,Taux!$H$2:$L$77,5,FALSE()),"")</f>
        <v/>
      </c>
      <c r="H234" s="56"/>
      <c r="I234" s="57"/>
      <c r="J234" s="55" t="str">
        <f>IFERROR(km!$F234*$C$6+km!$G234+km!$I234,"")</f>
        <v/>
      </c>
      <c r="K234" s="36"/>
    </row>
    <row r="235" spans="1:11" ht="14.25" customHeight="1" x14ac:dyDescent="0.3">
      <c r="A235" s="32">
        <f t="shared" si="3"/>
        <v>8</v>
      </c>
      <c r="B235" s="33">
        <f>km!$C235</f>
        <v>45882</v>
      </c>
      <c r="C235" s="34">
        <v>45882</v>
      </c>
      <c r="D235" s="53"/>
      <c r="E235" s="53"/>
      <c r="F235" s="35" t="str">
        <f>IFERROR(VLOOKUP(km!$D235,Taux!$H$2:$L$77,3,FALSE()),"")</f>
        <v/>
      </c>
      <c r="G235" s="35" t="str">
        <f>IFERROR(VLOOKUP(km!$D235,Taux!$H$2:$L$77,5,FALSE()),"")</f>
        <v/>
      </c>
      <c r="H235" s="56"/>
      <c r="I235" s="57"/>
      <c r="J235" s="55" t="str">
        <f>IFERROR(km!$F235*$C$6+km!$G235+km!$I235,"")</f>
        <v/>
      </c>
      <c r="K235" s="36"/>
    </row>
    <row r="236" spans="1:11" ht="14.25" customHeight="1" x14ac:dyDescent="0.3">
      <c r="A236" s="32">
        <f t="shared" si="3"/>
        <v>8</v>
      </c>
      <c r="B236" s="33">
        <f>km!$C236</f>
        <v>45883</v>
      </c>
      <c r="C236" s="34">
        <v>45883</v>
      </c>
      <c r="D236" s="53"/>
      <c r="E236" s="53"/>
      <c r="F236" s="35" t="str">
        <f>IFERROR(VLOOKUP(km!$D236,Taux!$H$2:$L$77,3,FALSE()),"")</f>
        <v/>
      </c>
      <c r="G236" s="35" t="str">
        <f>IFERROR(VLOOKUP(km!$D236,Taux!$H$2:$L$77,5,FALSE()),"")</f>
        <v/>
      </c>
      <c r="H236" s="56"/>
      <c r="I236" s="57"/>
      <c r="J236" s="55" t="str">
        <f>IFERROR(km!$F236*$C$6+km!$G236+km!$I236,"")</f>
        <v/>
      </c>
      <c r="K236" s="36"/>
    </row>
    <row r="237" spans="1:11" ht="14.25" customHeight="1" x14ac:dyDescent="0.3">
      <c r="A237" s="32">
        <f t="shared" si="3"/>
        <v>8</v>
      </c>
      <c r="B237" s="33">
        <f>km!$C237</f>
        <v>45884</v>
      </c>
      <c r="C237" s="34">
        <v>45884</v>
      </c>
      <c r="D237" s="53"/>
      <c r="E237" s="53"/>
      <c r="F237" s="35" t="str">
        <f>IFERROR(VLOOKUP(km!$D237,Taux!$H$2:$L$77,3,FALSE()),"")</f>
        <v/>
      </c>
      <c r="G237" s="35" t="str">
        <f>IFERROR(VLOOKUP(km!$D237,Taux!$H$2:$L$77,5,FALSE()),"")</f>
        <v/>
      </c>
      <c r="H237" s="56"/>
      <c r="I237" s="57"/>
      <c r="J237" s="55" t="str">
        <f>IFERROR(km!$F237*$C$6+km!$G237+km!$I237,"")</f>
        <v/>
      </c>
      <c r="K237" s="36"/>
    </row>
    <row r="238" spans="1:11" ht="14.25" customHeight="1" x14ac:dyDescent="0.3">
      <c r="A238" s="32">
        <f t="shared" si="3"/>
        <v>8</v>
      </c>
      <c r="B238" s="33">
        <f>km!$C238</f>
        <v>45885</v>
      </c>
      <c r="C238" s="34">
        <v>45885</v>
      </c>
      <c r="D238" s="53"/>
      <c r="E238" s="53"/>
      <c r="F238" s="35" t="str">
        <f>IFERROR(VLOOKUP(km!$D238,Taux!$H$2:$L$77,3,FALSE()),"")</f>
        <v/>
      </c>
      <c r="G238" s="35" t="str">
        <f>IFERROR(VLOOKUP(km!$D238,Taux!$H$2:$L$77,5,FALSE()),"")</f>
        <v/>
      </c>
      <c r="H238" s="56"/>
      <c r="I238" s="57"/>
      <c r="J238" s="55" t="str">
        <f>IFERROR(km!$F238*$C$6+km!$G238+km!$I238,"")</f>
        <v/>
      </c>
      <c r="K238" s="36"/>
    </row>
    <row r="239" spans="1:11" ht="14.25" customHeight="1" x14ac:dyDescent="0.3">
      <c r="A239" s="32">
        <f t="shared" si="3"/>
        <v>8</v>
      </c>
      <c r="B239" s="33">
        <f>km!$C239</f>
        <v>45886</v>
      </c>
      <c r="C239" s="34">
        <v>45886</v>
      </c>
      <c r="D239" s="53"/>
      <c r="E239" s="53"/>
      <c r="F239" s="35" t="str">
        <f>IFERROR(VLOOKUP(km!$D239,Taux!$H$2:$L$77,3,FALSE()),"")</f>
        <v/>
      </c>
      <c r="G239" s="35" t="str">
        <f>IFERROR(VLOOKUP(km!$D239,Taux!$H$2:$L$77,5,FALSE()),"")</f>
        <v/>
      </c>
      <c r="H239" s="56"/>
      <c r="I239" s="57"/>
      <c r="J239" s="55" t="str">
        <f>IFERROR(km!$F239*$C$6+km!$G239+km!$I239,"")</f>
        <v/>
      </c>
      <c r="K239" s="36"/>
    </row>
    <row r="240" spans="1:11" ht="14.25" customHeight="1" x14ac:dyDescent="0.3">
      <c r="A240" s="32">
        <f t="shared" si="3"/>
        <v>8</v>
      </c>
      <c r="B240" s="33">
        <f>km!$C240</f>
        <v>45887</v>
      </c>
      <c r="C240" s="34">
        <v>45887</v>
      </c>
      <c r="D240" s="53"/>
      <c r="E240" s="53"/>
      <c r="F240" s="35" t="str">
        <f>IFERROR(VLOOKUP(km!$D240,Taux!$H$2:$L$77,3,FALSE()),"")</f>
        <v/>
      </c>
      <c r="G240" s="35" t="str">
        <f>IFERROR(VLOOKUP(km!$D240,Taux!$H$2:$L$77,5,FALSE()),"")</f>
        <v/>
      </c>
      <c r="H240" s="56"/>
      <c r="I240" s="57"/>
      <c r="J240" s="55" t="str">
        <f>IFERROR(km!$F240*$C$6+km!$G240+km!$I240,"")</f>
        <v/>
      </c>
      <c r="K240" s="36"/>
    </row>
    <row r="241" spans="1:11" ht="14.25" customHeight="1" x14ac:dyDescent="0.3">
      <c r="A241" s="32">
        <f t="shared" si="3"/>
        <v>8</v>
      </c>
      <c r="B241" s="33">
        <f>km!$C241</f>
        <v>45888</v>
      </c>
      <c r="C241" s="34">
        <v>45888</v>
      </c>
      <c r="D241" s="53"/>
      <c r="E241" s="53"/>
      <c r="F241" s="35" t="str">
        <f>IFERROR(VLOOKUP(km!$D241,Taux!$H$2:$L$77,3,FALSE()),"")</f>
        <v/>
      </c>
      <c r="G241" s="35" t="str">
        <f>IFERROR(VLOOKUP(km!$D241,Taux!$H$2:$L$77,5,FALSE()),"")</f>
        <v/>
      </c>
      <c r="H241" s="56"/>
      <c r="I241" s="57"/>
      <c r="J241" s="55" t="str">
        <f>IFERROR(km!$F241*$C$6+km!$G241+km!$I241,"")</f>
        <v/>
      </c>
      <c r="K241" s="36"/>
    </row>
    <row r="242" spans="1:11" ht="14.25" customHeight="1" x14ac:dyDescent="0.3">
      <c r="A242" s="32">
        <f t="shared" si="3"/>
        <v>8</v>
      </c>
      <c r="B242" s="33">
        <f>km!$C242</f>
        <v>45889</v>
      </c>
      <c r="C242" s="34">
        <v>45889</v>
      </c>
      <c r="D242" s="53"/>
      <c r="E242" s="53"/>
      <c r="F242" s="35" t="str">
        <f>IFERROR(VLOOKUP(km!$D242,Taux!$H$2:$L$77,3,FALSE()),"")</f>
        <v/>
      </c>
      <c r="G242" s="35" t="str">
        <f>IFERROR(VLOOKUP(km!$D242,Taux!$H$2:$L$77,5,FALSE()),"")</f>
        <v/>
      </c>
      <c r="H242" s="56"/>
      <c r="I242" s="57"/>
      <c r="J242" s="55" t="str">
        <f>IFERROR(km!$F242*$C$6+km!$G242+km!$I242,"")</f>
        <v/>
      </c>
      <c r="K242" s="36"/>
    </row>
    <row r="243" spans="1:11" ht="14.25" customHeight="1" x14ac:dyDescent="0.3">
      <c r="A243" s="32">
        <f t="shared" si="3"/>
        <v>8</v>
      </c>
      <c r="B243" s="33">
        <f>km!$C243</f>
        <v>45890</v>
      </c>
      <c r="C243" s="34">
        <v>45890</v>
      </c>
      <c r="D243" s="53"/>
      <c r="E243" s="53"/>
      <c r="F243" s="35" t="str">
        <f>IFERROR(VLOOKUP(km!$D243,Taux!$H$2:$L$77,3,FALSE()),"")</f>
        <v/>
      </c>
      <c r="G243" s="35" t="str">
        <f>IFERROR(VLOOKUP(km!$D243,Taux!$H$2:$L$77,5,FALSE()),"")</f>
        <v/>
      </c>
      <c r="H243" s="56"/>
      <c r="I243" s="57"/>
      <c r="J243" s="55" t="str">
        <f>IFERROR(km!$F243*$C$6+km!$G243+km!$I243,"")</f>
        <v/>
      </c>
      <c r="K243" s="36"/>
    </row>
    <row r="244" spans="1:11" ht="14.25" customHeight="1" x14ac:dyDescent="0.3">
      <c r="A244" s="32">
        <f t="shared" si="3"/>
        <v>8</v>
      </c>
      <c r="B244" s="33">
        <f>km!$C244</f>
        <v>45891</v>
      </c>
      <c r="C244" s="34">
        <v>45891</v>
      </c>
      <c r="D244" s="53"/>
      <c r="E244" s="53"/>
      <c r="F244" s="35" t="str">
        <f>IFERROR(VLOOKUP(km!$D244,Taux!$H$2:$L$77,3,FALSE()),"")</f>
        <v/>
      </c>
      <c r="G244" s="35" t="str">
        <f>IFERROR(VLOOKUP(km!$D244,Taux!$H$2:$L$77,5,FALSE()),"")</f>
        <v/>
      </c>
      <c r="H244" s="56"/>
      <c r="I244" s="57"/>
      <c r="J244" s="55" t="str">
        <f>IFERROR(km!$F244*$C$6+km!$G244+km!$I244,"")</f>
        <v/>
      </c>
      <c r="K244" s="36"/>
    </row>
    <row r="245" spans="1:11" ht="14.25" customHeight="1" x14ac:dyDescent="0.3">
      <c r="A245" s="32">
        <f t="shared" si="3"/>
        <v>8</v>
      </c>
      <c r="B245" s="33">
        <f>km!$C245</f>
        <v>45892</v>
      </c>
      <c r="C245" s="34">
        <v>45892</v>
      </c>
      <c r="D245" s="53"/>
      <c r="E245" s="53"/>
      <c r="F245" s="35" t="str">
        <f>IFERROR(VLOOKUP(km!$D245,Taux!$H$2:$L$77,3,FALSE()),"")</f>
        <v/>
      </c>
      <c r="G245" s="35" t="str">
        <f>IFERROR(VLOOKUP(km!$D245,Taux!$H$2:$L$77,5,FALSE()),"")</f>
        <v/>
      </c>
      <c r="H245" s="56"/>
      <c r="I245" s="57"/>
      <c r="J245" s="55" t="str">
        <f>IFERROR(km!$F245*$C$6+km!$G245+km!$I245,"")</f>
        <v/>
      </c>
      <c r="K245" s="36"/>
    </row>
    <row r="246" spans="1:11" ht="14.25" customHeight="1" x14ac:dyDescent="0.3">
      <c r="A246" s="32">
        <f t="shared" si="3"/>
        <v>8</v>
      </c>
      <c r="B246" s="33">
        <f>km!$C246</f>
        <v>45893</v>
      </c>
      <c r="C246" s="34">
        <v>45893</v>
      </c>
      <c r="D246" s="53"/>
      <c r="E246" s="53"/>
      <c r="F246" s="35" t="str">
        <f>IFERROR(VLOOKUP(km!$D246,Taux!$H$2:$L$77,3,FALSE()),"")</f>
        <v/>
      </c>
      <c r="G246" s="35" t="str">
        <f>IFERROR(VLOOKUP(km!$D246,Taux!$H$2:$L$77,5,FALSE()),"")</f>
        <v/>
      </c>
      <c r="H246" s="56"/>
      <c r="I246" s="57"/>
      <c r="J246" s="55" t="str">
        <f>IFERROR(km!$F246*$C$6+km!$G246+km!$I246,"")</f>
        <v/>
      </c>
      <c r="K246" s="36"/>
    </row>
    <row r="247" spans="1:11" ht="14.25" customHeight="1" x14ac:dyDescent="0.3">
      <c r="A247" s="32">
        <f t="shared" si="3"/>
        <v>8</v>
      </c>
      <c r="B247" s="33">
        <f>km!$C247</f>
        <v>45894</v>
      </c>
      <c r="C247" s="34">
        <v>45894</v>
      </c>
      <c r="D247" s="53"/>
      <c r="E247" s="53"/>
      <c r="F247" s="35" t="str">
        <f>IFERROR(VLOOKUP(km!$D247,Taux!$H$2:$L$77,3,FALSE()),"")</f>
        <v/>
      </c>
      <c r="G247" s="35" t="str">
        <f>IFERROR(VLOOKUP(km!$D247,Taux!$H$2:$L$77,5,FALSE()),"")</f>
        <v/>
      </c>
      <c r="H247" s="56"/>
      <c r="I247" s="57"/>
      <c r="J247" s="55" t="str">
        <f>IFERROR(km!$F247*$C$6+km!$G247+km!$I247,"")</f>
        <v/>
      </c>
      <c r="K247" s="36"/>
    </row>
    <row r="248" spans="1:11" ht="14.25" customHeight="1" x14ac:dyDescent="0.3">
      <c r="A248" s="32">
        <f t="shared" si="3"/>
        <v>8</v>
      </c>
      <c r="B248" s="33">
        <f>km!$C248</f>
        <v>45895</v>
      </c>
      <c r="C248" s="34">
        <v>45895</v>
      </c>
      <c r="D248" s="53"/>
      <c r="E248" s="53"/>
      <c r="F248" s="35" t="str">
        <f>IFERROR(VLOOKUP(km!$D248,Taux!$H$2:$L$77,3,FALSE()),"")</f>
        <v/>
      </c>
      <c r="G248" s="35" t="str">
        <f>IFERROR(VLOOKUP(km!$D248,Taux!$H$2:$L$77,5,FALSE()),"")</f>
        <v/>
      </c>
      <c r="H248" s="56"/>
      <c r="I248" s="57"/>
      <c r="J248" s="55" t="str">
        <f>IFERROR(km!$F248*$C$6+km!$G248+km!$I248,"")</f>
        <v/>
      </c>
      <c r="K248" s="36"/>
    </row>
    <row r="249" spans="1:11" ht="14.25" customHeight="1" x14ac:dyDescent="0.3">
      <c r="A249" s="32">
        <f t="shared" si="3"/>
        <v>8</v>
      </c>
      <c r="B249" s="33">
        <f>km!$C249</f>
        <v>45896</v>
      </c>
      <c r="C249" s="34">
        <v>45896</v>
      </c>
      <c r="D249" s="53"/>
      <c r="E249" s="53"/>
      <c r="F249" s="35" t="str">
        <f>IFERROR(VLOOKUP(km!$D249,Taux!$H$2:$L$77,3,FALSE()),"")</f>
        <v/>
      </c>
      <c r="G249" s="35" t="str">
        <f>IFERROR(VLOOKUP(km!$D249,Taux!$H$2:$L$77,5,FALSE()),"")</f>
        <v/>
      </c>
      <c r="H249" s="56"/>
      <c r="I249" s="57"/>
      <c r="J249" s="55" t="str">
        <f>IFERROR(km!$F249*$C$6+km!$G249+km!$I249,"")</f>
        <v/>
      </c>
      <c r="K249" s="36"/>
    </row>
    <row r="250" spans="1:11" ht="14.25" customHeight="1" x14ac:dyDescent="0.3">
      <c r="A250" s="32">
        <f t="shared" si="3"/>
        <v>8</v>
      </c>
      <c r="B250" s="33">
        <f>km!$C250</f>
        <v>45897</v>
      </c>
      <c r="C250" s="34">
        <v>45897</v>
      </c>
      <c r="D250" s="53"/>
      <c r="E250" s="53"/>
      <c r="F250" s="35" t="str">
        <f>IFERROR(VLOOKUP(km!$D250,Taux!$H$2:$L$77,3,FALSE()),"")</f>
        <v/>
      </c>
      <c r="G250" s="35" t="str">
        <f>IFERROR(VLOOKUP(km!$D250,Taux!$H$2:$L$77,5,FALSE()),"")</f>
        <v/>
      </c>
      <c r="H250" s="56"/>
      <c r="I250" s="57"/>
      <c r="J250" s="55" t="str">
        <f>IFERROR(km!$F250*$C$6+km!$G250+km!$I250,"")</f>
        <v/>
      </c>
      <c r="K250" s="36"/>
    </row>
    <row r="251" spans="1:11" ht="14.25" customHeight="1" x14ac:dyDescent="0.3">
      <c r="A251" s="32">
        <f t="shared" si="3"/>
        <v>8</v>
      </c>
      <c r="B251" s="33">
        <f>km!$C251</f>
        <v>45898</v>
      </c>
      <c r="C251" s="34">
        <v>45898</v>
      </c>
      <c r="D251" s="53"/>
      <c r="E251" s="53"/>
      <c r="F251" s="35" t="str">
        <f>IFERROR(VLOOKUP(km!$D251,Taux!$H$2:$L$77,3,FALSE()),"")</f>
        <v/>
      </c>
      <c r="G251" s="35" t="str">
        <f>IFERROR(VLOOKUP(km!$D251,Taux!$H$2:$L$77,5,FALSE()),"")</f>
        <v/>
      </c>
      <c r="H251" s="56"/>
      <c r="I251" s="57"/>
      <c r="J251" s="55" t="str">
        <f>IFERROR(km!$F251*$C$6+km!$G251+km!$I251,"")</f>
        <v/>
      </c>
      <c r="K251" s="36"/>
    </row>
    <row r="252" spans="1:11" ht="14.25" customHeight="1" x14ac:dyDescent="0.3">
      <c r="A252" s="32">
        <f t="shared" si="3"/>
        <v>8</v>
      </c>
      <c r="B252" s="33">
        <f>km!$C252</f>
        <v>45899</v>
      </c>
      <c r="C252" s="34">
        <v>45899</v>
      </c>
      <c r="D252" s="53"/>
      <c r="E252" s="53"/>
      <c r="F252" s="35" t="str">
        <f>IFERROR(VLOOKUP(km!$D252,Taux!$H$2:$L$77,3,FALSE()),"")</f>
        <v/>
      </c>
      <c r="G252" s="35" t="str">
        <f>IFERROR(VLOOKUP(km!$D252,Taux!$H$2:$L$77,5,FALSE()),"")</f>
        <v/>
      </c>
      <c r="H252" s="56"/>
      <c r="I252" s="57"/>
      <c r="J252" s="55" t="str">
        <f>IFERROR(km!$F252*$C$6+km!$G252+km!$I252,"")</f>
        <v/>
      </c>
      <c r="K252" s="36"/>
    </row>
    <row r="253" spans="1:11" ht="14.25" customHeight="1" x14ac:dyDescent="0.3">
      <c r="A253" s="32">
        <f t="shared" si="3"/>
        <v>8</v>
      </c>
      <c r="B253" s="33">
        <f>km!$C253</f>
        <v>45900</v>
      </c>
      <c r="C253" s="34">
        <v>45900</v>
      </c>
      <c r="D253" s="53"/>
      <c r="E253" s="53"/>
      <c r="F253" s="35" t="str">
        <f>IFERROR(VLOOKUP(km!$D253,Taux!$H$2:$L$77,3,FALSE()),"")</f>
        <v/>
      </c>
      <c r="G253" s="35" t="str">
        <f>IFERROR(VLOOKUP(km!$D253,Taux!$H$2:$L$77,5,FALSE()),"")</f>
        <v/>
      </c>
      <c r="H253" s="56"/>
      <c r="I253" s="57"/>
      <c r="J253" s="55" t="str">
        <f>IFERROR(km!$F253*$C$6+km!$G253+km!$I253,"")</f>
        <v/>
      </c>
      <c r="K253" s="36"/>
    </row>
    <row r="254" spans="1:11" ht="14.25" customHeight="1" x14ac:dyDescent="0.3">
      <c r="A254" s="32">
        <f t="shared" si="3"/>
        <v>9</v>
      </c>
      <c r="B254" s="33">
        <f>km!$C254</f>
        <v>45901</v>
      </c>
      <c r="C254" s="34">
        <v>45901</v>
      </c>
      <c r="D254" s="53"/>
      <c r="E254" s="53"/>
      <c r="F254" s="35" t="str">
        <f>IFERROR(VLOOKUP(km!$D254,Taux!$H$2:$L$77,3,FALSE()),"")</f>
        <v/>
      </c>
      <c r="G254" s="35" t="str">
        <f>IFERROR(VLOOKUP(km!$D254,Taux!$H$2:$L$77,5,FALSE()),"")</f>
        <v/>
      </c>
      <c r="H254" s="56"/>
      <c r="I254" s="57"/>
      <c r="J254" s="55" t="str">
        <f>IFERROR(km!$F254*$C$6+km!$G254+km!$I254,"")</f>
        <v/>
      </c>
      <c r="K254" s="36"/>
    </row>
    <row r="255" spans="1:11" ht="14.25" customHeight="1" x14ac:dyDescent="0.3">
      <c r="A255" s="32">
        <f t="shared" si="3"/>
        <v>9</v>
      </c>
      <c r="B255" s="33">
        <f>km!$C255</f>
        <v>45902</v>
      </c>
      <c r="C255" s="34">
        <v>45902</v>
      </c>
      <c r="D255" s="53"/>
      <c r="E255" s="53"/>
      <c r="F255" s="35" t="str">
        <f>IFERROR(VLOOKUP(km!$D255,Taux!$H$2:$L$77,3,FALSE()),"")</f>
        <v/>
      </c>
      <c r="G255" s="35" t="str">
        <f>IFERROR(VLOOKUP(km!$D255,Taux!$H$2:$L$77,5,FALSE()),"")</f>
        <v/>
      </c>
      <c r="H255" s="56"/>
      <c r="I255" s="57"/>
      <c r="J255" s="55" t="str">
        <f>IFERROR(km!$F255*$C$6+km!$G255+km!$I255,"")</f>
        <v/>
      </c>
      <c r="K255" s="36"/>
    </row>
    <row r="256" spans="1:11" ht="14.25" customHeight="1" x14ac:dyDescent="0.3">
      <c r="A256" s="32">
        <f t="shared" si="3"/>
        <v>9</v>
      </c>
      <c r="B256" s="33">
        <f>km!$C256</f>
        <v>45903</v>
      </c>
      <c r="C256" s="34">
        <v>45903</v>
      </c>
      <c r="D256" s="53"/>
      <c r="E256" s="53"/>
      <c r="F256" s="35" t="str">
        <f>IFERROR(VLOOKUP(km!$D256,Taux!$H$2:$L$77,3,FALSE()),"")</f>
        <v/>
      </c>
      <c r="G256" s="35" t="str">
        <f>IFERROR(VLOOKUP(km!$D256,Taux!$H$2:$L$77,5,FALSE()),"")</f>
        <v/>
      </c>
      <c r="H256" s="56"/>
      <c r="I256" s="57"/>
      <c r="J256" s="55" t="str">
        <f>IFERROR(km!$F256*$C$6+km!$G256+km!$I256,"")</f>
        <v/>
      </c>
      <c r="K256" s="36"/>
    </row>
    <row r="257" spans="1:11" ht="14.25" customHeight="1" x14ac:dyDescent="0.3">
      <c r="A257" s="32">
        <f t="shared" si="3"/>
        <v>9</v>
      </c>
      <c r="B257" s="33">
        <f>km!$C257</f>
        <v>45904</v>
      </c>
      <c r="C257" s="34">
        <v>45904</v>
      </c>
      <c r="D257" s="53"/>
      <c r="E257" s="53"/>
      <c r="F257" s="35" t="str">
        <f>IFERROR(VLOOKUP(km!$D257,Taux!$H$2:$L$77,3,FALSE()),"")</f>
        <v/>
      </c>
      <c r="G257" s="35" t="str">
        <f>IFERROR(VLOOKUP(km!$D257,Taux!$H$2:$L$77,5,FALSE()),"")</f>
        <v/>
      </c>
      <c r="H257" s="56"/>
      <c r="I257" s="57"/>
      <c r="J257" s="55" t="str">
        <f>IFERROR(km!$F257*$C$6+km!$G257+km!$I257,"")</f>
        <v/>
      </c>
      <c r="K257" s="36"/>
    </row>
    <row r="258" spans="1:11" ht="14.25" customHeight="1" x14ac:dyDescent="0.3">
      <c r="A258" s="32">
        <f t="shared" si="3"/>
        <v>9</v>
      </c>
      <c r="B258" s="33">
        <f>km!$C258</f>
        <v>45905</v>
      </c>
      <c r="C258" s="34">
        <v>45905</v>
      </c>
      <c r="D258" s="53"/>
      <c r="E258" s="53"/>
      <c r="F258" s="35" t="str">
        <f>IFERROR(VLOOKUP(km!$D258,Taux!$H$2:$L$77,3,FALSE()),"")</f>
        <v/>
      </c>
      <c r="G258" s="35" t="str">
        <f>IFERROR(VLOOKUP(km!$D258,Taux!$H$2:$L$77,5,FALSE()),"")</f>
        <v/>
      </c>
      <c r="H258" s="56"/>
      <c r="I258" s="57"/>
      <c r="J258" s="55" t="str">
        <f>IFERROR(km!$F258*$C$6+km!$G258+km!$I258,"")</f>
        <v/>
      </c>
      <c r="K258" s="36"/>
    </row>
    <row r="259" spans="1:11" ht="14.25" customHeight="1" x14ac:dyDescent="0.3">
      <c r="A259" s="32">
        <f t="shared" si="3"/>
        <v>9</v>
      </c>
      <c r="B259" s="33">
        <f>km!$C259</f>
        <v>45906</v>
      </c>
      <c r="C259" s="34">
        <v>45906</v>
      </c>
      <c r="D259" s="53"/>
      <c r="E259" s="53"/>
      <c r="F259" s="35" t="str">
        <f>IFERROR(VLOOKUP(km!$D259,Taux!$H$2:$L$77,3,FALSE()),"")</f>
        <v/>
      </c>
      <c r="G259" s="35" t="str">
        <f>IFERROR(VLOOKUP(km!$D259,Taux!$H$2:$L$77,5,FALSE()),"")</f>
        <v/>
      </c>
      <c r="H259" s="56"/>
      <c r="I259" s="57"/>
      <c r="J259" s="55" t="str">
        <f>IFERROR(km!$F259*$C$6+km!$G259+km!$I259,"")</f>
        <v/>
      </c>
      <c r="K259" s="36"/>
    </row>
    <row r="260" spans="1:11" ht="14.25" customHeight="1" x14ac:dyDescent="0.3">
      <c r="A260" s="32">
        <f t="shared" si="3"/>
        <v>9</v>
      </c>
      <c r="B260" s="33">
        <f>km!$C260</f>
        <v>45907</v>
      </c>
      <c r="C260" s="34">
        <v>45907</v>
      </c>
      <c r="D260" s="53"/>
      <c r="E260" s="53"/>
      <c r="F260" s="35" t="str">
        <f>IFERROR(VLOOKUP(km!$D260,Taux!$H$2:$L$77,3,FALSE()),"")</f>
        <v/>
      </c>
      <c r="G260" s="35" t="str">
        <f>IFERROR(VLOOKUP(km!$D260,Taux!$H$2:$L$77,5,FALSE()),"")</f>
        <v/>
      </c>
      <c r="H260" s="56"/>
      <c r="I260" s="57"/>
      <c r="J260" s="55" t="str">
        <f>IFERROR(km!$F260*$C$6+km!$G260+km!$I260,"")</f>
        <v/>
      </c>
      <c r="K260" s="36"/>
    </row>
    <row r="261" spans="1:11" ht="14.25" customHeight="1" x14ac:dyDescent="0.3">
      <c r="A261" s="32">
        <f t="shared" si="3"/>
        <v>9</v>
      </c>
      <c r="B261" s="33">
        <f>km!$C261</f>
        <v>45908</v>
      </c>
      <c r="C261" s="34">
        <v>45908</v>
      </c>
      <c r="D261" s="53"/>
      <c r="E261" s="53"/>
      <c r="F261" s="35" t="str">
        <f>IFERROR(VLOOKUP(km!$D261,Taux!$H$2:$L$77,3,FALSE()),"")</f>
        <v/>
      </c>
      <c r="G261" s="35" t="str">
        <f>IFERROR(VLOOKUP(km!$D261,Taux!$H$2:$L$77,5,FALSE()),"")</f>
        <v/>
      </c>
      <c r="H261" s="56"/>
      <c r="I261" s="57"/>
      <c r="J261" s="55" t="str">
        <f>IFERROR(km!$F261*$C$6+km!$G261+km!$I261,"")</f>
        <v/>
      </c>
      <c r="K261" s="36"/>
    </row>
    <row r="262" spans="1:11" ht="14.25" customHeight="1" x14ac:dyDescent="0.3">
      <c r="A262" s="32">
        <f t="shared" si="3"/>
        <v>9</v>
      </c>
      <c r="B262" s="33">
        <f>km!$C262</f>
        <v>45909</v>
      </c>
      <c r="C262" s="34">
        <v>45909</v>
      </c>
      <c r="D262" s="53"/>
      <c r="E262" s="53"/>
      <c r="F262" s="35" t="str">
        <f>IFERROR(VLOOKUP(km!$D262,Taux!$H$2:$L$77,3,FALSE()),"")</f>
        <v/>
      </c>
      <c r="G262" s="35" t="str">
        <f>IFERROR(VLOOKUP(km!$D262,Taux!$H$2:$L$77,5,FALSE()),"")</f>
        <v/>
      </c>
      <c r="H262" s="56"/>
      <c r="I262" s="57"/>
      <c r="J262" s="55" t="str">
        <f>IFERROR(km!$F262*$C$6+km!$G262+km!$I262,"")</f>
        <v/>
      </c>
      <c r="K262" s="36"/>
    </row>
    <row r="263" spans="1:11" ht="14.25" customHeight="1" x14ac:dyDescent="0.3">
      <c r="A263" s="32">
        <f t="shared" si="3"/>
        <v>9</v>
      </c>
      <c r="B263" s="33">
        <f>km!$C263</f>
        <v>45910</v>
      </c>
      <c r="C263" s="34">
        <v>45910</v>
      </c>
      <c r="D263" s="53"/>
      <c r="E263" s="53"/>
      <c r="F263" s="35" t="str">
        <f>IFERROR(VLOOKUP(km!$D263,Taux!$H$2:$L$77,3,FALSE()),"")</f>
        <v/>
      </c>
      <c r="G263" s="35" t="str">
        <f>IFERROR(VLOOKUP(km!$D263,Taux!$H$2:$L$77,5,FALSE()),"")</f>
        <v/>
      </c>
      <c r="H263" s="56"/>
      <c r="I263" s="57"/>
      <c r="J263" s="55" t="str">
        <f>IFERROR(km!$F263*$C$6+km!$G263+km!$I263,"")</f>
        <v/>
      </c>
      <c r="K263" s="36"/>
    </row>
    <row r="264" spans="1:11" ht="14.25" customHeight="1" x14ac:dyDescent="0.3">
      <c r="A264" s="32">
        <f t="shared" si="3"/>
        <v>9</v>
      </c>
      <c r="B264" s="33">
        <f>km!$C264</f>
        <v>45911</v>
      </c>
      <c r="C264" s="34">
        <v>45911</v>
      </c>
      <c r="D264" s="53"/>
      <c r="E264" s="53"/>
      <c r="F264" s="35" t="str">
        <f>IFERROR(VLOOKUP(km!$D264,Taux!$H$2:$L$77,3,FALSE()),"")</f>
        <v/>
      </c>
      <c r="G264" s="35" t="str">
        <f>IFERROR(VLOOKUP(km!$D264,Taux!$H$2:$L$77,5,FALSE()),"")</f>
        <v/>
      </c>
      <c r="H264" s="56"/>
      <c r="I264" s="57"/>
      <c r="J264" s="55" t="str">
        <f>IFERROR(km!$F264*$C$6+km!$G264+km!$I264,"")</f>
        <v/>
      </c>
      <c r="K264" s="36"/>
    </row>
    <row r="265" spans="1:11" ht="14.25" customHeight="1" x14ac:dyDescent="0.3">
      <c r="A265" s="32">
        <f t="shared" si="3"/>
        <v>9</v>
      </c>
      <c r="B265" s="33">
        <f>km!$C265</f>
        <v>45912</v>
      </c>
      <c r="C265" s="34">
        <v>45912</v>
      </c>
      <c r="D265" s="53"/>
      <c r="E265" s="53"/>
      <c r="F265" s="35" t="str">
        <f>IFERROR(VLOOKUP(km!$D265,Taux!$H$2:$L$77,3,FALSE()),"")</f>
        <v/>
      </c>
      <c r="G265" s="35" t="str">
        <f>IFERROR(VLOOKUP(km!$D265,Taux!$H$2:$L$77,5,FALSE()),"")</f>
        <v/>
      </c>
      <c r="H265" s="56"/>
      <c r="I265" s="57"/>
      <c r="J265" s="55" t="str">
        <f>IFERROR(km!$F265*$C$6+km!$G265+km!$I265,"")</f>
        <v/>
      </c>
      <c r="K265" s="36"/>
    </row>
    <row r="266" spans="1:11" ht="14.25" customHeight="1" x14ac:dyDescent="0.3">
      <c r="A266" s="32">
        <f t="shared" si="3"/>
        <v>9</v>
      </c>
      <c r="B266" s="33">
        <f>km!$C266</f>
        <v>45913</v>
      </c>
      <c r="C266" s="34">
        <v>45913</v>
      </c>
      <c r="D266" s="53"/>
      <c r="E266" s="53"/>
      <c r="F266" s="35" t="str">
        <f>IFERROR(VLOOKUP(km!$D266,Taux!$H$2:$L$77,3,FALSE()),"")</f>
        <v/>
      </c>
      <c r="G266" s="35" t="str">
        <f>IFERROR(VLOOKUP(km!$D266,Taux!$H$2:$L$77,5,FALSE()),"")</f>
        <v/>
      </c>
      <c r="H266" s="56"/>
      <c r="I266" s="57"/>
      <c r="J266" s="55" t="str">
        <f>IFERROR(km!$F266*$C$6+km!$G266+km!$I266,"")</f>
        <v/>
      </c>
      <c r="K266" s="36"/>
    </row>
    <row r="267" spans="1:11" ht="14.25" customHeight="1" x14ac:dyDescent="0.3">
      <c r="A267" s="32">
        <f t="shared" ref="A267:A330" si="4">MONTH(C267)</f>
        <v>9</v>
      </c>
      <c r="B267" s="33">
        <f>km!$C267</f>
        <v>45914</v>
      </c>
      <c r="C267" s="34">
        <v>45914</v>
      </c>
      <c r="D267" s="53"/>
      <c r="E267" s="53"/>
      <c r="F267" s="35" t="str">
        <f>IFERROR(VLOOKUP(km!$D267,Taux!$H$2:$L$77,3,FALSE()),"")</f>
        <v/>
      </c>
      <c r="G267" s="35" t="str">
        <f>IFERROR(VLOOKUP(km!$D267,Taux!$H$2:$L$77,5,FALSE()),"")</f>
        <v/>
      </c>
      <c r="H267" s="56"/>
      <c r="I267" s="57"/>
      <c r="J267" s="55" t="str">
        <f>IFERROR(km!$F267*$C$6+km!$G267+km!$I267,"")</f>
        <v/>
      </c>
      <c r="K267" s="36"/>
    </row>
    <row r="268" spans="1:11" ht="14.25" customHeight="1" x14ac:dyDescent="0.3">
      <c r="A268" s="32">
        <f t="shared" si="4"/>
        <v>9</v>
      </c>
      <c r="B268" s="33">
        <f>km!$C268</f>
        <v>45915</v>
      </c>
      <c r="C268" s="34">
        <v>45915</v>
      </c>
      <c r="D268" s="53"/>
      <c r="E268" s="53"/>
      <c r="F268" s="35" t="str">
        <f>IFERROR(VLOOKUP(km!$D268,Taux!$H$2:$L$77,3,FALSE()),"")</f>
        <v/>
      </c>
      <c r="G268" s="35" t="str">
        <f>IFERROR(VLOOKUP(km!$D268,Taux!$H$2:$L$77,5,FALSE()),"")</f>
        <v/>
      </c>
      <c r="H268" s="56"/>
      <c r="I268" s="57"/>
      <c r="J268" s="55" t="str">
        <f>IFERROR(km!$F268*$C$6+km!$G268+km!$I268,"")</f>
        <v/>
      </c>
      <c r="K268" s="36"/>
    </row>
    <row r="269" spans="1:11" ht="14.25" customHeight="1" x14ac:dyDescent="0.3">
      <c r="A269" s="32">
        <f t="shared" si="4"/>
        <v>9</v>
      </c>
      <c r="B269" s="33">
        <f>km!$C269</f>
        <v>45916</v>
      </c>
      <c r="C269" s="34">
        <v>45916</v>
      </c>
      <c r="D269" s="53"/>
      <c r="E269" s="53"/>
      <c r="F269" s="35" t="str">
        <f>IFERROR(VLOOKUP(km!$D269,Taux!$H$2:$L$77,3,FALSE()),"")</f>
        <v/>
      </c>
      <c r="G269" s="35" t="str">
        <f>IFERROR(VLOOKUP(km!$D269,Taux!$H$2:$L$77,5,FALSE()),"")</f>
        <v/>
      </c>
      <c r="H269" s="56"/>
      <c r="I269" s="57"/>
      <c r="J269" s="55" t="str">
        <f>IFERROR(km!$F269*$C$6+km!$G269+km!$I269,"")</f>
        <v/>
      </c>
      <c r="K269" s="36"/>
    </row>
    <row r="270" spans="1:11" ht="14.25" customHeight="1" x14ac:dyDescent="0.3">
      <c r="A270" s="32">
        <f t="shared" si="4"/>
        <v>9</v>
      </c>
      <c r="B270" s="33">
        <f>km!$C270</f>
        <v>45917</v>
      </c>
      <c r="C270" s="34">
        <v>45917</v>
      </c>
      <c r="D270" s="53"/>
      <c r="E270" s="53"/>
      <c r="F270" s="35" t="str">
        <f>IFERROR(VLOOKUP(km!$D270,Taux!$H$2:$L$77,3,FALSE()),"")</f>
        <v/>
      </c>
      <c r="G270" s="35" t="str">
        <f>IFERROR(VLOOKUP(km!$D270,Taux!$H$2:$L$77,5,FALSE()),"")</f>
        <v/>
      </c>
      <c r="H270" s="56"/>
      <c r="I270" s="57"/>
      <c r="J270" s="55" t="str">
        <f>IFERROR(km!$F270*$C$6+km!$G270+km!$I270,"")</f>
        <v/>
      </c>
      <c r="K270" s="36"/>
    </row>
    <row r="271" spans="1:11" ht="14.25" customHeight="1" x14ac:dyDescent="0.3">
      <c r="A271" s="32">
        <f t="shared" si="4"/>
        <v>9</v>
      </c>
      <c r="B271" s="33">
        <f>km!$C271</f>
        <v>45918</v>
      </c>
      <c r="C271" s="34">
        <v>45918</v>
      </c>
      <c r="D271" s="53"/>
      <c r="E271" s="53"/>
      <c r="F271" s="35" t="str">
        <f>IFERROR(VLOOKUP(km!$D271,Taux!$H$2:$L$77,3,FALSE()),"")</f>
        <v/>
      </c>
      <c r="G271" s="35" t="str">
        <f>IFERROR(VLOOKUP(km!$D271,Taux!$H$2:$L$77,5,FALSE()),"")</f>
        <v/>
      </c>
      <c r="H271" s="56"/>
      <c r="I271" s="57"/>
      <c r="J271" s="55" t="str">
        <f>IFERROR(km!$F271*$C$6+km!$G271+km!$I271,"")</f>
        <v/>
      </c>
      <c r="K271" s="36"/>
    </row>
    <row r="272" spans="1:11" ht="14.25" customHeight="1" x14ac:dyDescent="0.3">
      <c r="A272" s="32">
        <f t="shared" si="4"/>
        <v>9</v>
      </c>
      <c r="B272" s="33">
        <f>km!$C272</f>
        <v>45919</v>
      </c>
      <c r="C272" s="34">
        <v>45919</v>
      </c>
      <c r="D272" s="53"/>
      <c r="E272" s="53"/>
      <c r="F272" s="35" t="str">
        <f>IFERROR(VLOOKUP(km!$D272,Taux!$H$2:$L$77,3,FALSE()),"")</f>
        <v/>
      </c>
      <c r="G272" s="35" t="str">
        <f>IFERROR(VLOOKUP(km!$D272,Taux!$H$2:$L$77,5,FALSE()),"")</f>
        <v/>
      </c>
      <c r="H272" s="56"/>
      <c r="I272" s="57"/>
      <c r="J272" s="55" t="str">
        <f>IFERROR(km!$F272*$C$6+km!$G272+km!$I272,"")</f>
        <v/>
      </c>
      <c r="K272" s="36"/>
    </row>
    <row r="273" spans="1:11" ht="14.25" customHeight="1" x14ac:dyDescent="0.3">
      <c r="A273" s="32">
        <f t="shared" si="4"/>
        <v>9</v>
      </c>
      <c r="B273" s="33">
        <f>km!$C273</f>
        <v>45920</v>
      </c>
      <c r="C273" s="34">
        <v>45920</v>
      </c>
      <c r="D273" s="53"/>
      <c r="E273" s="53"/>
      <c r="F273" s="35" t="str">
        <f>IFERROR(VLOOKUP(km!$D273,Taux!$H$2:$L$77,3,FALSE()),"")</f>
        <v/>
      </c>
      <c r="G273" s="35" t="str">
        <f>IFERROR(VLOOKUP(km!$D273,Taux!$H$2:$L$77,5,FALSE()),"")</f>
        <v/>
      </c>
      <c r="H273" s="56"/>
      <c r="I273" s="57"/>
      <c r="J273" s="55" t="str">
        <f>IFERROR(km!$F273*$C$6+km!$G273+km!$I273,"")</f>
        <v/>
      </c>
      <c r="K273" s="36"/>
    </row>
    <row r="274" spans="1:11" ht="14.25" customHeight="1" x14ac:dyDescent="0.3">
      <c r="A274" s="32">
        <f t="shared" si="4"/>
        <v>9</v>
      </c>
      <c r="B274" s="33">
        <f>km!$C274</f>
        <v>45921</v>
      </c>
      <c r="C274" s="34">
        <v>45921</v>
      </c>
      <c r="D274" s="53"/>
      <c r="E274" s="53"/>
      <c r="F274" s="35" t="str">
        <f>IFERROR(VLOOKUP(km!$D274,Taux!$H$2:$L$77,3,FALSE()),"")</f>
        <v/>
      </c>
      <c r="G274" s="35" t="str">
        <f>IFERROR(VLOOKUP(km!$D274,Taux!$H$2:$L$77,5,FALSE()),"")</f>
        <v/>
      </c>
      <c r="H274" s="56"/>
      <c r="I274" s="57"/>
      <c r="J274" s="55" t="str">
        <f>IFERROR(km!$F274*$C$6+km!$G274+km!$I274,"")</f>
        <v/>
      </c>
      <c r="K274" s="36"/>
    </row>
    <row r="275" spans="1:11" ht="14.25" customHeight="1" x14ac:dyDescent="0.3">
      <c r="A275" s="32">
        <f t="shared" si="4"/>
        <v>9</v>
      </c>
      <c r="B275" s="33">
        <f>km!$C275</f>
        <v>45922</v>
      </c>
      <c r="C275" s="34">
        <v>45922</v>
      </c>
      <c r="D275" s="53"/>
      <c r="E275" s="53"/>
      <c r="F275" s="35" t="str">
        <f>IFERROR(VLOOKUP(km!$D275,Taux!$H$2:$L$77,3,FALSE()),"")</f>
        <v/>
      </c>
      <c r="G275" s="35" t="str">
        <f>IFERROR(VLOOKUP(km!$D275,Taux!$H$2:$L$77,5,FALSE()),"")</f>
        <v/>
      </c>
      <c r="H275" s="56"/>
      <c r="I275" s="57"/>
      <c r="J275" s="55" t="str">
        <f>IFERROR(km!$F275*$C$6+km!$G275+km!$I275,"")</f>
        <v/>
      </c>
      <c r="K275" s="36"/>
    </row>
    <row r="276" spans="1:11" ht="14.25" customHeight="1" x14ac:dyDescent="0.3">
      <c r="A276" s="32">
        <f t="shared" si="4"/>
        <v>9</v>
      </c>
      <c r="B276" s="33">
        <f>km!$C276</f>
        <v>45923</v>
      </c>
      <c r="C276" s="34">
        <v>45923</v>
      </c>
      <c r="D276" s="53"/>
      <c r="E276" s="53"/>
      <c r="F276" s="35" t="str">
        <f>IFERROR(VLOOKUP(km!$D276,Taux!$H$2:$L$77,3,FALSE()),"")</f>
        <v/>
      </c>
      <c r="G276" s="35" t="str">
        <f>IFERROR(VLOOKUP(km!$D276,Taux!$H$2:$L$77,5,FALSE()),"")</f>
        <v/>
      </c>
      <c r="H276" s="56"/>
      <c r="I276" s="57"/>
      <c r="J276" s="55" t="str">
        <f>IFERROR(km!$F276*$C$6+km!$G276+km!$I276,"")</f>
        <v/>
      </c>
      <c r="K276" s="36"/>
    </row>
    <row r="277" spans="1:11" ht="14.25" customHeight="1" x14ac:dyDescent="0.3">
      <c r="A277" s="32">
        <f t="shared" si="4"/>
        <v>9</v>
      </c>
      <c r="B277" s="33">
        <f>km!$C277</f>
        <v>45924</v>
      </c>
      <c r="C277" s="34">
        <v>45924</v>
      </c>
      <c r="D277" s="53"/>
      <c r="E277" s="53"/>
      <c r="F277" s="35" t="str">
        <f>IFERROR(VLOOKUP(km!$D277,Taux!$H$2:$L$77,3,FALSE()),"")</f>
        <v/>
      </c>
      <c r="G277" s="35" t="str">
        <f>IFERROR(VLOOKUP(km!$D277,Taux!$H$2:$L$77,5,FALSE()),"")</f>
        <v/>
      </c>
      <c r="H277" s="56"/>
      <c r="I277" s="57"/>
      <c r="J277" s="55" t="str">
        <f>IFERROR(km!$F277*$C$6+km!$G277+km!$I277,"")</f>
        <v/>
      </c>
      <c r="K277" s="36"/>
    </row>
    <row r="278" spans="1:11" ht="14.25" customHeight="1" x14ac:dyDescent="0.3">
      <c r="A278" s="32">
        <f t="shared" si="4"/>
        <v>9</v>
      </c>
      <c r="B278" s="33">
        <f>km!$C278</f>
        <v>45925</v>
      </c>
      <c r="C278" s="34">
        <v>45925</v>
      </c>
      <c r="D278" s="53"/>
      <c r="E278" s="53"/>
      <c r="F278" s="35" t="str">
        <f>IFERROR(VLOOKUP(km!$D278,Taux!$H$2:$L$77,3,FALSE()),"")</f>
        <v/>
      </c>
      <c r="G278" s="35" t="str">
        <f>IFERROR(VLOOKUP(km!$D278,Taux!$H$2:$L$77,5,FALSE()),"")</f>
        <v/>
      </c>
      <c r="H278" s="56"/>
      <c r="I278" s="57"/>
      <c r="J278" s="55" t="str">
        <f>IFERROR(km!$F278*$C$6+km!$G278+km!$I278,"")</f>
        <v/>
      </c>
      <c r="K278" s="36"/>
    </row>
    <row r="279" spans="1:11" ht="14.25" customHeight="1" x14ac:dyDescent="0.3">
      <c r="A279" s="32">
        <f t="shared" si="4"/>
        <v>9</v>
      </c>
      <c r="B279" s="33">
        <f>km!$C279</f>
        <v>45926</v>
      </c>
      <c r="C279" s="34">
        <v>45926</v>
      </c>
      <c r="D279" s="53"/>
      <c r="E279" s="53"/>
      <c r="F279" s="35" t="str">
        <f>IFERROR(VLOOKUP(km!$D279,Taux!$H$2:$L$77,3,FALSE()),"")</f>
        <v/>
      </c>
      <c r="G279" s="35" t="str">
        <f>IFERROR(VLOOKUP(km!$D279,Taux!$H$2:$L$77,5,FALSE()),"")</f>
        <v/>
      </c>
      <c r="H279" s="56"/>
      <c r="I279" s="57"/>
      <c r="J279" s="55" t="str">
        <f>IFERROR(km!$F279*$C$6+km!$G279+km!$I279,"")</f>
        <v/>
      </c>
      <c r="K279" s="36"/>
    </row>
    <row r="280" spans="1:11" ht="14.25" customHeight="1" x14ac:dyDescent="0.3">
      <c r="A280" s="32">
        <f t="shared" si="4"/>
        <v>9</v>
      </c>
      <c r="B280" s="33">
        <f>km!$C280</f>
        <v>45927</v>
      </c>
      <c r="C280" s="34">
        <v>45927</v>
      </c>
      <c r="D280" s="53"/>
      <c r="E280" s="53"/>
      <c r="F280" s="35" t="str">
        <f>IFERROR(VLOOKUP(km!$D280,Taux!$H$2:$L$77,3,FALSE()),"")</f>
        <v/>
      </c>
      <c r="G280" s="35" t="str">
        <f>IFERROR(VLOOKUP(km!$D280,Taux!$H$2:$L$77,5,FALSE()),"")</f>
        <v/>
      </c>
      <c r="H280" s="56"/>
      <c r="I280" s="57"/>
      <c r="J280" s="55" t="str">
        <f>IFERROR(km!$F280*$C$6+km!$G280+km!$I280,"")</f>
        <v/>
      </c>
      <c r="K280" s="36"/>
    </row>
    <row r="281" spans="1:11" ht="14.25" customHeight="1" x14ac:dyDescent="0.3">
      <c r="A281" s="32">
        <f t="shared" si="4"/>
        <v>9</v>
      </c>
      <c r="B281" s="33">
        <f>km!$C281</f>
        <v>45928</v>
      </c>
      <c r="C281" s="34">
        <v>45928</v>
      </c>
      <c r="D281" s="53"/>
      <c r="E281" s="53"/>
      <c r="F281" s="35" t="str">
        <f>IFERROR(VLOOKUP(km!$D281,Taux!$H$2:$L$77,3,FALSE()),"")</f>
        <v/>
      </c>
      <c r="G281" s="35" t="str">
        <f>IFERROR(VLOOKUP(km!$D281,Taux!$H$2:$L$77,5,FALSE()),"")</f>
        <v/>
      </c>
      <c r="H281" s="56"/>
      <c r="I281" s="57"/>
      <c r="J281" s="55" t="str">
        <f>IFERROR(km!$F281*$C$6+km!$G281+km!$I281,"")</f>
        <v/>
      </c>
      <c r="K281" s="36"/>
    </row>
    <row r="282" spans="1:11" ht="14.25" customHeight="1" x14ac:dyDescent="0.3">
      <c r="A282" s="32">
        <f t="shared" si="4"/>
        <v>9</v>
      </c>
      <c r="B282" s="33">
        <f>km!$C282</f>
        <v>45929</v>
      </c>
      <c r="C282" s="34">
        <v>45929</v>
      </c>
      <c r="D282" s="53"/>
      <c r="E282" s="53"/>
      <c r="F282" s="35" t="str">
        <f>IFERROR(VLOOKUP(km!$D282,Taux!$H$2:$L$77,3,FALSE()),"")</f>
        <v/>
      </c>
      <c r="G282" s="35" t="str">
        <f>IFERROR(VLOOKUP(km!$D282,Taux!$H$2:$L$77,5,FALSE()),"")</f>
        <v/>
      </c>
      <c r="H282" s="56"/>
      <c r="I282" s="57"/>
      <c r="J282" s="55" t="str">
        <f>IFERROR(km!$F282*$C$6+km!$G282+km!$I282,"")</f>
        <v/>
      </c>
      <c r="K282" s="36"/>
    </row>
    <row r="283" spans="1:11" ht="14.25" customHeight="1" x14ac:dyDescent="0.3">
      <c r="A283" s="32">
        <f t="shared" si="4"/>
        <v>9</v>
      </c>
      <c r="B283" s="33">
        <f>km!$C283</f>
        <v>45930</v>
      </c>
      <c r="C283" s="34">
        <v>45930</v>
      </c>
      <c r="D283" s="53"/>
      <c r="E283" s="53"/>
      <c r="F283" s="35" t="str">
        <f>IFERROR(VLOOKUP(km!$D283,Taux!$H$2:$L$77,3,FALSE()),"")</f>
        <v/>
      </c>
      <c r="G283" s="35" t="str">
        <f>IFERROR(VLOOKUP(km!$D283,Taux!$H$2:$L$77,5,FALSE()),"")</f>
        <v/>
      </c>
      <c r="H283" s="56"/>
      <c r="I283" s="57"/>
      <c r="J283" s="55" t="str">
        <f>IFERROR(km!$F283*$C$6+km!$G283+km!$I283,"")</f>
        <v/>
      </c>
      <c r="K283" s="36"/>
    </row>
    <row r="284" spans="1:11" ht="14.25" customHeight="1" x14ac:dyDescent="0.3">
      <c r="A284" s="32">
        <f t="shared" si="4"/>
        <v>10</v>
      </c>
      <c r="B284" s="33">
        <f>km!$C284</f>
        <v>45931</v>
      </c>
      <c r="C284" s="34">
        <v>45931</v>
      </c>
      <c r="D284" s="53"/>
      <c r="E284" s="53"/>
      <c r="F284" s="35" t="str">
        <f>IFERROR(VLOOKUP(km!$D284,Taux!$H$2:$L$77,3,FALSE()),"")</f>
        <v/>
      </c>
      <c r="G284" s="35" t="str">
        <f>IFERROR(VLOOKUP(km!$D284,Taux!$H$2:$L$77,5,FALSE()),"")</f>
        <v/>
      </c>
      <c r="H284" s="56"/>
      <c r="I284" s="57"/>
      <c r="J284" s="55" t="str">
        <f>IFERROR(km!$F284*$C$6+km!$G284+km!$I284,"")</f>
        <v/>
      </c>
      <c r="K284" s="36"/>
    </row>
    <row r="285" spans="1:11" ht="14.25" customHeight="1" x14ac:dyDescent="0.3">
      <c r="A285" s="32">
        <f t="shared" si="4"/>
        <v>10</v>
      </c>
      <c r="B285" s="33">
        <f>km!$C285</f>
        <v>45932</v>
      </c>
      <c r="C285" s="34">
        <v>45932</v>
      </c>
      <c r="D285" s="53"/>
      <c r="E285" s="53"/>
      <c r="F285" s="35" t="str">
        <f>IFERROR(VLOOKUP(km!$D285,Taux!$H$2:$L$77,3,FALSE()),"")</f>
        <v/>
      </c>
      <c r="G285" s="35" t="str">
        <f>IFERROR(VLOOKUP(km!$D285,Taux!$H$2:$L$77,5,FALSE()),"")</f>
        <v/>
      </c>
      <c r="H285" s="56"/>
      <c r="I285" s="57"/>
      <c r="J285" s="55" t="str">
        <f>IFERROR(km!$F285*$C$6+km!$G285+km!$I285,"")</f>
        <v/>
      </c>
      <c r="K285" s="36"/>
    </row>
    <row r="286" spans="1:11" ht="14.25" customHeight="1" x14ac:dyDescent="0.3">
      <c r="A286" s="32">
        <f t="shared" si="4"/>
        <v>10</v>
      </c>
      <c r="B286" s="33">
        <f>km!$C286</f>
        <v>45933</v>
      </c>
      <c r="C286" s="34">
        <v>45933</v>
      </c>
      <c r="D286" s="53"/>
      <c r="E286" s="53"/>
      <c r="F286" s="35" t="str">
        <f>IFERROR(VLOOKUP(km!$D286,Taux!$H$2:$L$77,3,FALSE()),"")</f>
        <v/>
      </c>
      <c r="G286" s="35" t="str">
        <f>IFERROR(VLOOKUP(km!$D286,Taux!$H$2:$L$77,5,FALSE()),"")</f>
        <v/>
      </c>
      <c r="H286" s="56"/>
      <c r="I286" s="57"/>
      <c r="J286" s="55" t="str">
        <f>IFERROR(km!$F286*$C$6+km!$G286+km!$I286,"")</f>
        <v/>
      </c>
      <c r="K286" s="36"/>
    </row>
    <row r="287" spans="1:11" ht="14.25" customHeight="1" x14ac:dyDescent="0.3">
      <c r="A287" s="32">
        <f t="shared" si="4"/>
        <v>10</v>
      </c>
      <c r="B287" s="33">
        <f>km!$C287</f>
        <v>45934</v>
      </c>
      <c r="C287" s="34">
        <v>45934</v>
      </c>
      <c r="D287" s="53"/>
      <c r="E287" s="53"/>
      <c r="F287" s="35" t="str">
        <f>IFERROR(VLOOKUP(km!$D287,Taux!$H$2:$L$77,3,FALSE()),"")</f>
        <v/>
      </c>
      <c r="G287" s="35" t="str">
        <f>IFERROR(VLOOKUP(km!$D287,Taux!$H$2:$L$77,5,FALSE()),"")</f>
        <v/>
      </c>
      <c r="H287" s="56"/>
      <c r="I287" s="57"/>
      <c r="J287" s="55" t="str">
        <f>IFERROR(km!$F287*$C$6+km!$G287+km!$I287,"")</f>
        <v/>
      </c>
      <c r="K287" s="36"/>
    </row>
    <row r="288" spans="1:11" ht="14.25" customHeight="1" x14ac:dyDescent="0.3">
      <c r="A288" s="32">
        <f t="shared" si="4"/>
        <v>10</v>
      </c>
      <c r="B288" s="33">
        <f>km!$C288</f>
        <v>45935</v>
      </c>
      <c r="C288" s="34">
        <v>45935</v>
      </c>
      <c r="D288" s="53"/>
      <c r="E288" s="53"/>
      <c r="F288" s="35" t="str">
        <f>IFERROR(VLOOKUP(km!$D288,Taux!$H$2:$L$77,3,FALSE()),"")</f>
        <v/>
      </c>
      <c r="G288" s="35" t="str">
        <f>IFERROR(VLOOKUP(km!$D288,Taux!$H$2:$L$77,5,FALSE()),"")</f>
        <v/>
      </c>
      <c r="H288" s="56"/>
      <c r="I288" s="57"/>
      <c r="J288" s="55" t="str">
        <f>IFERROR(km!$F288*$C$6+km!$G288+km!$I288,"")</f>
        <v/>
      </c>
      <c r="K288" s="36"/>
    </row>
    <row r="289" spans="1:11" ht="14.25" customHeight="1" x14ac:dyDescent="0.3">
      <c r="A289" s="32">
        <f t="shared" si="4"/>
        <v>10</v>
      </c>
      <c r="B289" s="33">
        <f>km!$C289</f>
        <v>45936</v>
      </c>
      <c r="C289" s="34">
        <v>45936</v>
      </c>
      <c r="D289" s="53"/>
      <c r="E289" s="53"/>
      <c r="F289" s="35" t="str">
        <f>IFERROR(VLOOKUP(km!$D289,Taux!$H$2:$L$77,3,FALSE()),"")</f>
        <v/>
      </c>
      <c r="G289" s="35" t="str">
        <f>IFERROR(VLOOKUP(km!$D289,Taux!$H$2:$L$77,5,FALSE()),"")</f>
        <v/>
      </c>
      <c r="H289" s="56"/>
      <c r="I289" s="57"/>
      <c r="J289" s="55" t="str">
        <f>IFERROR(km!$F289*$C$6+km!$G289+km!$I289,"")</f>
        <v/>
      </c>
      <c r="K289" s="36"/>
    </row>
    <row r="290" spans="1:11" ht="14.25" customHeight="1" x14ac:dyDescent="0.3">
      <c r="A290" s="32">
        <f t="shared" si="4"/>
        <v>10</v>
      </c>
      <c r="B290" s="33">
        <f>km!$C290</f>
        <v>45937</v>
      </c>
      <c r="C290" s="34">
        <v>45937</v>
      </c>
      <c r="D290" s="53"/>
      <c r="E290" s="53"/>
      <c r="F290" s="35" t="str">
        <f>IFERROR(VLOOKUP(km!$D290,Taux!$H$2:$L$77,3,FALSE()),"")</f>
        <v/>
      </c>
      <c r="G290" s="35" t="str">
        <f>IFERROR(VLOOKUP(km!$D290,Taux!$H$2:$L$77,5,FALSE()),"")</f>
        <v/>
      </c>
      <c r="H290" s="56"/>
      <c r="I290" s="57"/>
      <c r="J290" s="55" t="str">
        <f>IFERROR(km!$F290*$C$6+km!$G290+km!$I290,"")</f>
        <v/>
      </c>
      <c r="K290" s="36"/>
    </row>
    <row r="291" spans="1:11" ht="14.25" customHeight="1" x14ac:dyDescent="0.3">
      <c r="A291" s="32">
        <f t="shared" si="4"/>
        <v>10</v>
      </c>
      <c r="B291" s="33">
        <f>km!$C291</f>
        <v>45938</v>
      </c>
      <c r="C291" s="34">
        <v>45938</v>
      </c>
      <c r="D291" s="53"/>
      <c r="E291" s="53"/>
      <c r="F291" s="35" t="str">
        <f>IFERROR(VLOOKUP(km!$D291,Taux!$H$2:$L$77,3,FALSE()),"")</f>
        <v/>
      </c>
      <c r="G291" s="35" t="str">
        <f>IFERROR(VLOOKUP(km!$D291,Taux!$H$2:$L$77,5,FALSE()),"")</f>
        <v/>
      </c>
      <c r="H291" s="56"/>
      <c r="I291" s="57"/>
      <c r="J291" s="55" t="str">
        <f>IFERROR(km!$F291*$C$6+km!$G291+km!$I291,"")</f>
        <v/>
      </c>
      <c r="K291" s="36"/>
    </row>
    <row r="292" spans="1:11" ht="14.25" customHeight="1" x14ac:dyDescent="0.3">
      <c r="A292" s="32">
        <f t="shared" si="4"/>
        <v>10</v>
      </c>
      <c r="B292" s="33">
        <f>km!$C292</f>
        <v>45939</v>
      </c>
      <c r="C292" s="34">
        <v>45939</v>
      </c>
      <c r="D292" s="53"/>
      <c r="E292" s="53"/>
      <c r="F292" s="35" t="str">
        <f>IFERROR(VLOOKUP(km!$D292,Taux!$H$2:$L$77,3,FALSE()),"")</f>
        <v/>
      </c>
      <c r="G292" s="35" t="str">
        <f>IFERROR(VLOOKUP(km!$D292,Taux!$H$2:$L$77,5,FALSE()),"")</f>
        <v/>
      </c>
      <c r="H292" s="56"/>
      <c r="I292" s="57"/>
      <c r="J292" s="55" t="str">
        <f>IFERROR(km!$F292*$C$6+km!$G292+km!$I292,"")</f>
        <v/>
      </c>
      <c r="K292" s="36"/>
    </row>
    <row r="293" spans="1:11" ht="14.25" customHeight="1" x14ac:dyDescent="0.3">
      <c r="A293" s="32">
        <f t="shared" si="4"/>
        <v>10</v>
      </c>
      <c r="B293" s="33">
        <f>km!$C293</f>
        <v>45940</v>
      </c>
      <c r="C293" s="34">
        <v>45940</v>
      </c>
      <c r="D293" s="53"/>
      <c r="E293" s="53"/>
      <c r="F293" s="35" t="str">
        <f>IFERROR(VLOOKUP(km!$D293,Taux!$H$2:$L$77,3,FALSE()),"")</f>
        <v/>
      </c>
      <c r="G293" s="35" t="str">
        <f>IFERROR(VLOOKUP(km!$D293,Taux!$H$2:$L$77,5,FALSE()),"")</f>
        <v/>
      </c>
      <c r="H293" s="56"/>
      <c r="I293" s="57"/>
      <c r="J293" s="55" t="str">
        <f>IFERROR(km!$F293*$C$6+km!$G293+km!$I293,"")</f>
        <v/>
      </c>
      <c r="K293" s="36"/>
    </row>
    <row r="294" spans="1:11" ht="14.25" customHeight="1" x14ac:dyDescent="0.3">
      <c r="A294" s="32">
        <f t="shared" si="4"/>
        <v>10</v>
      </c>
      <c r="B294" s="33">
        <f>km!$C294</f>
        <v>45941</v>
      </c>
      <c r="C294" s="34">
        <v>45941</v>
      </c>
      <c r="D294" s="53"/>
      <c r="E294" s="53"/>
      <c r="F294" s="35" t="str">
        <f>IFERROR(VLOOKUP(km!$D294,Taux!$H$2:$L$77,3,FALSE()),"")</f>
        <v/>
      </c>
      <c r="G294" s="35" t="str">
        <f>IFERROR(VLOOKUP(km!$D294,Taux!$H$2:$L$77,5,FALSE()),"")</f>
        <v/>
      </c>
      <c r="H294" s="56"/>
      <c r="I294" s="57"/>
      <c r="J294" s="55" t="str">
        <f>IFERROR(km!$F294*$C$6+km!$G294+km!$I294,"")</f>
        <v/>
      </c>
      <c r="K294" s="36"/>
    </row>
    <row r="295" spans="1:11" ht="14.25" customHeight="1" x14ac:dyDescent="0.3">
      <c r="A295" s="32">
        <f t="shared" si="4"/>
        <v>10</v>
      </c>
      <c r="B295" s="33">
        <f>km!$C295</f>
        <v>45942</v>
      </c>
      <c r="C295" s="34">
        <v>45942</v>
      </c>
      <c r="D295" s="53"/>
      <c r="E295" s="53"/>
      <c r="F295" s="35" t="str">
        <f>IFERROR(VLOOKUP(km!$D295,Taux!$H$2:$L$77,3,FALSE()),"")</f>
        <v/>
      </c>
      <c r="G295" s="35" t="str">
        <f>IFERROR(VLOOKUP(km!$D295,Taux!$H$2:$L$77,5,FALSE()),"")</f>
        <v/>
      </c>
      <c r="H295" s="56"/>
      <c r="I295" s="57"/>
      <c r="J295" s="55" t="str">
        <f>IFERROR(km!$F295*$C$6+km!$G295+km!$I295,"")</f>
        <v/>
      </c>
      <c r="K295" s="36"/>
    </row>
    <row r="296" spans="1:11" ht="14.25" customHeight="1" x14ac:dyDescent="0.3">
      <c r="A296" s="32">
        <f t="shared" si="4"/>
        <v>10</v>
      </c>
      <c r="B296" s="33">
        <f>km!$C296</f>
        <v>45943</v>
      </c>
      <c r="C296" s="34">
        <v>45943</v>
      </c>
      <c r="D296" s="53"/>
      <c r="E296" s="53"/>
      <c r="F296" s="35" t="str">
        <f>IFERROR(VLOOKUP(km!$D296,Taux!$H$2:$L$77,3,FALSE()),"")</f>
        <v/>
      </c>
      <c r="G296" s="35" t="str">
        <f>IFERROR(VLOOKUP(km!$D296,Taux!$H$2:$L$77,5,FALSE()),"")</f>
        <v/>
      </c>
      <c r="H296" s="56"/>
      <c r="I296" s="57"/>
      <c r="J296" s="55" t="str">
        <f>IFERROR(km!$F296*$C$6+km!$G296+km!$I296,"")</f>
        <v/>
      </c>
      <c r="K296" s="36"/>
    </row>
    <row r="297" spans="1:11" ht="14.25" customHeight="1" x14ac:dyDescent="0.3">
      <c r="A297" s="32">
        <f t="shared" si="4"/>
        <v>10</v>
      </c>
      <c r="B297" s="33">
        <f>km!$C297</f>
        <v>45944</v>
      </c>
      <c r="C297" s="34">
        <v>45944</v>
      </c>
      <c r="D297" s="53"/>
      <c r="E297" s="53"/>
      <c r="F297" s="35" t="str">
        <f>IFERROR(VLOOKUP(km!$D297,Taux!$H$2:$L$77,3,FALSE()),"")</f>
        <v/>
      </c>
      <c r="G297" s="35" t="str">
        <f>IFERROR(VLOOKUP(km!$D297,Taux!$H$2:$L$77,5,FALSE()),"")</f>
        <v/>
      </c>
      <c r="H297" s="56"/>
      <c r="I297" s="57"/>
      <c r="J297" s="55" t="str">
        <f>IFERROR(km!$F297*$C$6+km!$G297+km!$I297,"")</f>
        <v/>
      </c>
      <c r="K297" s="36"/>
    </row>
    <row r="298" spans="1:11" ht="14.25" customHeight="1" x14ac:dyDescent="0.3">
      <c r="A298" s="32">
        <f t="shared" si="4"/>
        <v>10</v>
      </c>
      <c r="B298" s="33">
        <f>km!$C298</f>
        <v>45945</v>
      </c>
      <c r="C298" s="34">
        <v>45945</v>
      </c>
      <c r="D298" s="53"/>
      <c r="E298" s="53"/>
      <c r="F298" s="35" t="str">
        <f>IFERROR(VLOOKUP(km!$D298,Taux!$H$2:$L$77,3,FALSE()),"")</f>
        <v/>
      </c>
      <c r="G298" s="35" t="str">
        <f>IFERROR(VLOOKUP(km!$D298,Taux!$H$2:$L$77,5,FALSE()),"")</f>
        <v/>
      </c>
      <c r="H298" s="56"/>
      <c r="I298" s="57"/>
      <c r="J298" s="55" t="str">
        <f>IFERROR(km!$F298*$C$6+km!$G298+km!$I298,"")</f>
        <v/>
      </c>
      <c r="K298" s="36"/>
    </row>
    <row r="299" spans="1:11" ht="14.25" customHeight="1" x14ac:dyDescent="0.3">
      <c r="A299" s="32">
        <f t="shared" si="4"/>
        <v>10</v>
      </c>
      <c r="B299" s="33">
        <f>km!$C299</f>
        <v>45946</v>
      </c>
      <c r="C299" s="34">
        <v>45946</v>
      </c>
      <c r="D299" s="53"/>
      <c r="E299" s="53"/>
      <c r="F299" s="35" t="str">
        <f>IFERROR(VLOOKUP(km!$D299,Taux!$H$2:$L$77,3,FALSE()),"")</f>
        <v/>
      </c>
      <c r="G299" s="35" t="str">
        <f>IFERROR(VLOOKUP(km!$D299,Taux!$H$2:$L$77,5,FALSE()),"")</f>
        <v/>
      </c>
      <c r="H299" s="56"/>
      <c r="I299" s="57"/>
      <c r="J299" s="55" t="str">
        <f>IFERROR(km!$F299*$C$6+km!$G299+km!$I299,"")</f>
        <v/>
      </c>
      <c r="K299" s="36"/>
    </row>
    <row r="300" spans="1:11" ht="14.25" customHeight="1" x14ac:dyDescent="0.3">
      <c r="A300" s="32">
        <f t="shared" si="4"/>
        <v>10</v>
      </c>
      <c r="B300" s="33">
        <f>km!$C300</f>
        <v>45947</v>
      </c>
      <c r="C300" s="34">
        <v>45947</v>
      </c>
      <c r="D300" s="53"/>
      <c r="E300" s="53"/>
      <c r="F300" s="35" t="str">
        <f>IFERROR(VLOOKUP(km!$D300,Taux!$H$2:$L$77,3,FALSE()),"")</f>
        <v/>
      </c>
      <c r="G300" s="35" t="str">
        <f>IFERROR(VLOOKUP(km!$D300,Taux!$H$2:$L$77,5,FALSE()),"")</f>
        <v/>
      </c>
      <c r="H300" s="56"/>
      <c r="I300" s="57"/>
      <c r="J300" s="55" t="str">
        <f>IFERROR(km!$F300*$C$6+km!$G300+km!$I300,"")</f>
        <v/>
      </c>
      <c r="K300" s="36"/>
    </row>
    <row r="301" spans="1:11" ht="14.25" customHeight="1" x14ac:dyDescent="0.3">
      <c r="A301" s="32">
        <f t="shared" si="4"/>
        <v>10</v>
      </c>
      <c r="B301" s="33">
        <f>km!$C301</f>
        <v>45948</v>
      </c>
      <c r="C301" s="34">
        <v>45948</v>
      </c>
      <c r="D301" s="53"/>
      <c r="E301" s="53"/>
      <c r="F301" s="35" t="str">
        <f>IFERROR(VLOOKUP(km!$D301,Taux!$H$2:$L$77,3,FALSE()),"")</f>
        <v/>
      </c>
      <c r="G301" s="35" t="str">
        <f>IFERROR(VLOOKUP(km!$D301,Taux!$H$2:$L$77,5,FALSE()),"")</f>
        <v/>
      </c>
      <c r="H301" s="56"/>
      <c r="I301" s="57"/>
      <c r="J301" s="55" t="str">
        <f>IFERROR(km!$F301*$C$6+km!$G301+km!$I301,"")</f>
        <v/>
      </c>
      <c r="K301" s="36"/>
    </row>
    <row r="302" spans="1:11" ht="14.25" customHeight="1" x14ac:dyDescent="0.3">
      <c r="A302" s="32">
        <f t="shared" si="4"/>
        <v>10</v>
      </c>
      <c r="B302" s="33">
        <f>km!$C302</f>
        <v>45949</v>
      </c>
      <c r="C302" s="34">
        <v>45949</v>
      </c>
      <c r="D302" s="53"/>
      <c r="E302" s="53"/>
      <c r="F302" s="35" t="str">
        <f>IFERROR(VLOOKUP(km!$D302,Taux!$H$2:$L$77,3,FALSE()),"")</f>
        <v/>
      </c>
      <c r="G302" s="35" t="str">
        <f>IFERROR(VLOOKUP(km!$D302,Taux!$H$2:$L$77,5,FALSE()),"")</f>
        <v/>
      </c>
      <c r="H302" s="56"/>
      <c r="I302" s="57"/>
      <c r="J302" s="55" t="str">
        <f>IFERROR(km!$F302*$C$6+km!$G302+km!$I302,"")</f>
        <v/>
      </c>
      <c r="K302" s="36"/>
    </row>
    <row r="303" spans="1:11" ht="14.25" customHeight="1" x14ac:dyDescent="0.3">
      <c r="A303" s="32">
        <f t="shared" si="4"/>
        <v>10</v>
      </c>
      <c r="B303" s="33">
        <f>km!$C303</f>
        <v>45950</v>
      </c>
      <c r="C303" s="34">
        <v>45950</v>
      </c>
      <c r="D303" s="53"/>
      <c r="E303" s="53"/>
      <c r="F303" s="35" t="str">
        <f>IFERROR(VLOOKUP(km!$D303,Taux!$H$2:$L$77,3,FALSE()),"")</f>
        <v/>
      </c>
      <c r="G303" s="35" t="str">
        <f>IFERROR(VLOOKUP(km!$D303,Taux!$H$2:$L$77,5,FALSE()),"")</f>
        <v/>
      </c>
      <c r="H303" s="56"/>
      <c r="I303" s="57"/>
      <c r="J303" s="55" t="str">
        <f>IFERROR(km!$F303*$C$6+km!$G303+km!$I303,"")</f>
        <v/>
      </c>
      <c r="K303" s="36"/>
    </row>
    <row r="304" spans="1:11" ht="14.25" customHeight="1" x14ac:dyDescent="0.3">
      <c r="A304" s="32">
        <f t="shared" si="4"/>
        <v>10</v>
      </c>
      <c r="B304" s="33">
        <f>km!$C304</f>
        <v>45951</v>
      </c>
      <c r="C304" s="34">
        <v>45951</v>
      </c>
      <c r="D304" s="53"/>
      <c r="E304" s="53"/>
      <c r="F304" s="35" t="str">
        <f>IFERROR(VLOOKUP(km!$D304,Taux!$H$2:$L$77,3,FALSE()),"")</f>
        <v/>
      </c>
      <c r="G304" s="35" t="str">
        <f>IFERROR(VLOOKUP(km!$D304,Taux!$H$2:$L$77,5,FALSE()),"")</f>
        <v/>
      </c>
      <c r="H304" s="56"/>
      <c r="I304" s="57"/>
      <c r="J304" s="55" t="str">
        <f>IFERROR(km!$F304*$C$6+km!$G304+km!$I304,"")</f>
        <v/>
      </c>
      <c r="K304" s="36"/>
    </row>
    <row r="305" spans="1:11" ht="14.25" customHeight="1" x14ac:dyDescent="0.3">
      <c r="A305" s="32">
        <f t="shared" si="4"/>
        <v>10</v>
      </c>
      <c r="B305" s="33">
        <f>km!$C305</f>
        <v>45952</v>
      </c>
      <c r="C305" s="34">
        <v>45952</v>
      </c>
      <c r="D305" s="53"/>
      <c r="E305" s="53"/>
      <c r="F305" s="35" t="str">
        <f>IFERROR(VLOOKUP(km!$D305,Taux!$H$2:$L$77,3,FALSE()),"")</f>
        <v/>
      </c>
      <c r="G305" s="35" t="str">
        <f>IFERROR(VLOOKUP(km!$D305,Taux!$H$2:$L$77,5,FALSE()),"")</f>
        <v/>
      </c>
      <c r="H305" s="56"/>
      <c r="I305" s="57"/>
      <c r="J305" s="55" t="str">
        <f>IFERROR(km!$F305*$C$6+km!$G305+km!$I305,"")</f>
        <v/>
      </c>
      <c r="K305" s="36"/>
    </row>
    <row r="306" spans="1:11" ht="14.25" customHeight="1" x14ac:dyDescent="0.3">
      <c r="A306" s="32">
        <f t="shared" si="4"/>
        <v>10</v>
      </c>
      <c r="B306" s="33">
        <f>km!$C306</f>
        <v>45953</v>
      </c>
      <c r="C306" s="34">
        <v>45953</v>
      </c>
      <c r="D306" s="53"/>
      <c r="E306" s="53"/>
      <c r="F306" s="35" t="str">
        <f>IFERROR(VLOOKUP(km!$D306,Taux!$H$2:$L$77,3,FALSE()),"")</f>
        <v/>
      </c>
      <c r="G306" s="35" t="str">
        <f>IFERROR(VLOOKUP(km!$D306,Taux!$H$2:$L$77,5,FALSE()),"")</f>
        <v/>
      </c>
      <c r="H306" s="56"/>
      <c r="I306" s="57"/>
      <c r="J306" s="55" t="str">
        <f>IFERROR(km!$F306*$C$6+km!$G306+km!$I306,"")</f>
        <v/>
      </c>
      <c r="K306" s="36"/>
    </row>
    <row r="307" spans="1:11" ht="14.25" customHeight="1" x14ac:dyDescent="0.3">
      <c r="A307" s="32">
        <f t="shared" si="4"/>
        <v>10</v>
      </c>
      <c r="B307" s="33">
        <f>km!$C307</f>
        <v>45954</v>
      </c>
      <c r="C307" s="34">
        <v>45954</v>
      </c>
      <c r="D307" s="53"/>
      <c r="E307" s="53"/>
      <c r="F307" s="35" t="str">
        <f>IFERROR(VLOOKUP(km!$D307,Taux!$H$2:$L$77,3,FALSE()),"")</f>
        <v/>
      </c>
      <c r="G307" s="35" t="str">
        <f>IFERROR(VLOOKUP(km!$D307,Taux!$H$2:$L$77,5,FALSE()),"")</f>
        <v/>
      </c>
      <c r="H307" s="56"/>
      <c r="I307" s="57"/>
      <c r="J307" s="55" t="str">
        <f>IFERROR(km!$F307*$C$6+km!$G307+km!$I307,"")</f>
        <v/>
      </c>
      <c r="K307" s="36"/>
    </row>
    <row r="308" spans="1:11" ht="14.25" customHeight="1" x14ac:dyDescent="0.3">
      <c r="A308" s="32">
        <f t="shared" si="4"/>
        <v>10</v>
      </c>
      <c r="B308" s="33">
        <f>km!$C308</f>
        <v>45955</v>
      </c>
      <c r="C308" s="34">
        <v>45955</v>
      </c>
      <c r="D308" s="53"/>
      <c r="E308" s="53"/>
      <c r="F308" s="35" t="str">
        <f>IFERROR(VLOOKUP(km!$D308,Taux!$H$2:$L$77,3,FALSE()),"")</f>
        <v/>
      </c>
      <c r="G308" s="35" t="str">
        <f>IFERROR(VLOOKUP(km!$D308,Taux!$H$2:$L$77,5,FALSE()),"")</f>
        <v/>
      </c>
      <c r="H308" s="56"/>
      <c r="I308" s="57"/>
      <c r="J308" s="55" t="str">
        <f>IFERROR(km!$F308*$C$6+km!$G308+km!$I308,"")</f>
        <v/>
      </c>
      <c r="K308" s="36"/>
    </row>
    <row r="309" spans="1:11" ht="14.25" customHeight="1" x14ac:dyDescent="0.3">
      <c r="A309" s="32">
        <f t="shared" si="4"/>
        <v>10</v>
      </c>
      <c r="B309" s="33">
        <f>km!$C309</f>
        <v>45956</v>
      </c>
      <c r="C309" s="34">
        <v>45956</v>
      </c>
      <c r="D309" s="53"/>
      <c r="E309" s="53"/>
      <c r="F309" s="35" t="str">
        <f>IFERROR(VLOOKUP(km!$D309,Taux!$H$2:$L$77,3,FALSE()),"")</f>
        <v/>
      </c>
      <c r="G309" s="35" t="str">
        <f>IFERROR(VLOOKUP(km!$D309,Taux!$H$2:$L$77,5,FALSE()),"")</f>
        <v/>
      </c>
      <c r="H309" s="56"/>
      <c r="I309" s="57"/>
      <c r="J309" s="55" t="str">
        <f>IFERROR(km!$F309*$C$6+km!$G309+km!$I309,"")</f>
        <v/>
      </c>
      <c r="K309" s="36"/>
    </row>
    <row r="310" spans="1:11" ht="14.25" customHeight="1" x14ac:dyDescent="0.3">
      <c r="A310" s="32">
        <f t="shared" si="4"/>
        <v>10</v>
      </c>
      <c r="B310" s="33">
        <f>km!$C310</f>
        <v>45957</v>
      </c>
      <c r="C310" s="34">
        <v>45957</v>
      </c>
      <c r="D310" s="53"/>
      <c r="E310" s="53"/>
      <c r="F310" s="35" t="str">
        <f>IFERROR(VLOOKUP(km!$D310,Taux!$H$2:$L$77,3,FALSE()),"")</f>
        <v/>
      </c>
      <c r="G310" s="35" t="str">
        <f>IFERROR(VLOOKUP(km!$D310,Taux!$H$2:$L$77,5,FALSE()),"")</f>
        <v/>
      </c>
      <c r="H310" s="56"/>
      <c r="I310" s="57"/>
      <c r="J310" s="55" t="str">
        <f>IFERROR(km!$F310*$C$6+km!$G310+km!$I310,"")</f>
        <v/>
      </c>
      <c r="K310" s="36"/>
    </row>
    <row r="311" spans="1:11" ht="14.25" customHeight="1" x14ac:dyDescent="0.3">
      <c r="A311" s="32">
        <f t="shared" si="4"/>
        <v>10</v>
      </c>
      <c r="B311" s="33">
        <f>km!$C311</f>
        <v>45958</v>
      </c>
      <c r="C311" s="34">
        <v>45958</v>
      </c>
      <c r="D311" s="53"/>
      <c r="E311" s="53"/>
      <c r="F311" s="35" t="str">
        <f>IFERROR(VLOOKUP(km!$D311,Taux!$H$2:$L$77,3,FALSE()),"")</f>
        <v/>
      </c>
      <c r="G311" s="35" t="str">
        <f>IFERROR(VLOOKUP(km!$D311,Taux!$H$2:$L$77,5,FALSE()),"")</f>
        <v/>
      </c>
      <c r="H311" s="56"/>
      <c r="I311" s="57"/>
      <c r="J311" s="55" t="str">
        <f>IFERROR(km!$F311*$C$6+km!$G311+km!$I311,"")</f>
        <v/>
      </c>
      <c r="K311" s="36"/>
    </row>
    <row r="312" spans="1:11" ht="14.25" customHeight="1" x14ac:dyDescent="0.3">
      <c r="A312" s="32">
        <f t="shared" si="4"/>
        <v>10</v>
      </c>
      <c r="B312" s="33">
        <f>km!$C312</f>
        <v>45959</v>
      </c>
      <c r="C312" s="34">
        <v>45959</v>
      </c>
      <c r="D312" s="53"/>
      <c r="E312" s="53"/>
      <c r="F312" s="35" t="str">
        <f>IFERROR(VLOOKUP(km!$D312,Taux!$H$2:$L$77,3,FALSE()),"")</f>
        <v/>
      </c>
      <c r="G312" s="35" t="str">
        <f>IFERROR(VLOOKUP(km!$D312,Taux!$H$2:$L$77,5,FALSE()),"")</f>
        <v/>
      </c>
      <c r="H312" s="56"/>
      <c r="I312" s="57"/>
      <c r="J312" s="55" t="str">
        <f>IFERROR(km!$F312*$C$6+km!$G312+km!$I312,"")</f>
        <v/>
      </c>
      <c r="K312" s="36"/>
    </row>
    <row r="313" spans="1:11" ht="14.25" customHeight="1" x14ac:dyDescent="0.3">
      <c r="A313" s="32">
        <f t="shared" si="4"/>
        <v>10</v>
      </c>
      <c r="B313" s="33">
        <f>km!$C313</f>
        <v>45960</v>
      </c>
      <c r="C313" s="34">
        <v>45960</v>
      </c>
      <c r="D313" s="53"/>
      <c r="E313" s="53"/>
      <c r="F313" s="35" t="str">
        <f>IFERROR(VLOOKUP(km!$D313,Taux!$H$2:$L$77,3,FALSE()),"")</f>
        <v/>
      </c>
      <c r="G313" s="35" t="str">
        <f>IFERROR(VLOOKUP(km!$D313,Taux!$H$2:$L$77,5,FALSE()),"")</f>
        <v/>
      </c>
      <c r="H313" s="56"/>
      <c r="I313" s="57"/>
      <c r="J313" s="55" t="str">
        <f>IFERROR(km!$F313*$C$6+km!$G313+km!$I313,"")</f>
        <v/>
      </c>
      <c r="K313" s="36"/>
    </row>
    <row r="314" spans="1:11" ht="14.25" customHeight="1" x14ac:dyDescent="0.3">
      <c r="A314" s="32">
        <f t="shared" si="4"/>
        <v>10</v>
      </c>
      <c r="B314" s="33">
        <f>km!$C314</f>
        <v>45961</v>
      </c>
      <c r="C314" s="34">
        <v>45961</v>
      </c>
      <c r="D314" s="53"/>
      <c r="E314" s="53"/>
      <c r="F314" s="35" t="str">
        <f>IFERROR(VLOOKUP(km!$D314,Taux!$H$2:$L$77,3,FALSE()),"")</f>
        <v/>
      </c>
      <c r="G314" s="35" t="str">
        <f>IFERROR(VLOOKUP(km!$D314,Taux!$H$2:$L$77,5,FALSE()),"")</f>
        <v/>
      </c>
      <c r="H314" s="56"/>
      <c r="I314" s="57"/>
      <c r="J314" s="55" t="str">
        <f>IFERROR(km!$F314*$C$6+km!$G314+km!$I314,"")</f>
        <v/>
      </c>
      <c r="K314" s="36"/>
    </row>
    <row r="315" spans="1:11" ht="14.25" customHeight="1" x14ac:dyDescent="0.3">
      <c r="A315" s="32">
        <f t="shared" si="4"/>
        <v>11</v>
      </c>
      <c r="B315" s="33">
        <f>km!$C315</f>
        <v>45962</v>
      </c>
      <c r="C315" s="34">
        <v>45962</v>
      </c>
      <c r="D315" s="53"/>
      <c r="E315" s="53"/>
      <c r="F315" s="35" t="str">
        <f>IFERROR(VLOOKUP(km!$D315,Taux!$H$2:$L$77,3,FALSE()),"")</f>
        <v/>
      </c>
      <c r="G315" s="35" t="str">
        <f>IFERROR(VLOOKUP(km!$D315,Taux!$H$2:$L$77,5,FALSE()),"")</f>
        <v/>
      </c>
      <c r="H315" s="56"/>
      <c r="I315" s="57"/>
      <c r="J315" s="55" t="str">
        <f>IFERROR(km!$F315*$C$6+km!$G315+km!$I315,"")</f>
        <v/>
      </c>
      <c r="K315" s="36"/>
    </row>
    <row r="316" spans="1:11" ht="14.25" customHeight="1" x14ac:dyDescent="0.3">
      <c r="A316" s="32">
        <f t="shared" si="4"/>
        <v>11</v>
      </c>
      <c r="B316" s="33">
        <f>km!$C316</f>
        <v>45963</v>
      </c>
      <c r="C316" s="34">
        <v>45963</v>
      </c>
      <c r="D316" s="53"/>
      <c r="E316" s="53"/>
      <c r="F316" s="35" t="str">
        <f>IFERROR(VLOOKUP(km!$D316,Taux!$H$2:$L$77,3,FALSE()),"")</f>
        <v/>
      </c>
      <c r="G316" s="35" t="str">
        <f>IFERROR(VLOOKUP(km!$D316,Taux!$H$2:$L$77,5,FALSE()),"")</f>
        <v/>
      </c>
      <c r="H316" s="56"/>
      <c r="I316" s="57"/>
      <c r="J316" s="55" t="str">
        <f>IFERROR(km!$F316*$C$6+km!$G316+km!$I316,"")</f>
        <v/>
      </c>
      <c r="K316" s="36"/>
    </row>
    <row r="317" spans="1:11" ht="14.25" customHeight="1" x14ac:dyDescent="0.3">
      <c r="A317" s="32">
        <f t="shared" si="4"/>
        <v>11</v>
      </c>
      <c r="B317" s="33">
        <f>km!$C317</f>
        <v>45964</v>
      </c>
      <c r="C317" s="34">
        <v>45964</v>
      </c>
      <c r="D317" s="53"/>
      <c r="E317" s="53"/>
      <c r="F317" s="35" t="str">
        <f>IFERROR(VLOOKUP(km!$D317,Taux!$H$2:$L$77,3,FALSE()),"")</f>
        <v/>
      </c>
      <c r="G317" s="35" t="str">
        <f>IFERROR(VLOOKUP(km!$D317,Taux!$H$2:$L$77,5,FALSE()),"")</f>
        <v/>
      </c>
      <c r="H317" s="56"/>
      <c r="I317" s="57"/>
      <c r="J317" s="55" t="str">
        <f>IFERROR(km!$F317*$C$6+km!$G317+km!$I317,"")</f>
        <v/>
      </c>
      <c r="K317" s="36"/>
    </row>
    <row r="318" spans="1:11" ht="14.25" customHeight="1" x14ac:dyDescent="0.3">
      <c r="A318" s="32">
        <f t="shared" si="4"/>
        <v>11</v>
      </c>
      <c r="B318" s="33">
        <f>km!$C318</f>
        <v>45965</v>
      </c>
      <c r="C318" s="34">
        <v>45965</v>
      </c>
      <c r="D318" s="53"/>
      <c r="E318" s="53"/>
      <c r="F318" s="35" t="str">
        <f>IFERROR(VLOOKUP(km!$D318,Taux!$H$2:$L$77,3,FALSE()),"")</f>
        <v/>
      </c>
      <c r="G318" s="35" t="str">
        <f>IFERROR(VLOOKUP(km!$D318,Taux!$H$2:$L$77,5,FALSE()),"")</f>
        <v/>
      </c>
      <c r="H318" s="56"/>
      <c r="I318" s="57"/>
      <c r="J318" s="55" t="str">
        <f>IFERROR(km!$F318*$C$6+km!$G318+km!$I318,"")</f>
        <v/>
      </c>
      <c r="K318" s="36"/>
    </row>
    <row r="319" spans="1:11" ht="14.25" customHeight="1" x14ac:dyDescent="0.3">
      <c r="A319" s="32">
        <f t="shared" si="4"/>
        <v>11</v>
      </c>
      <c r="B319" s="33">
        <f>km!$C319</f>
        <v>45966</v>
      </c>
      <c r="C319" s="34">
        <v>45966</v>
      </c>
      <c r="D319" s="53"/>
      <c r="E319" s="53"/>
      <c r="F319" s="35" t="str">
        <f>IFERROR(VLOOKUP(km!$D319,Taux!$H$2:$L$77,3,FALSE()),"")</f>
        <v/>
      </c>
      <c r="G319" s="35" t="str">
        <f>IFERROR(VLOOKUP(km!$D319,Taux!$H$2:$L$77,5,FALSE()),"")</f>
        <v/>
      </c>
      <c r="H319" s="56"/>
      <c r="I319" s="57"/>
      <c r="J319" s="55" t="str">
        <f>IFERROR(km!$F319*$C$6+km!$G319+km!$I319,"")</f>
        <v/>
      </c>
      <c r="K319" s="36"/>
    </row>
    <row r="320" spans="1:11" ht="14.25" customHeight="1" x14ac:dyDescent="0.3">
      <c r="A320" s="32">
        <f t="shared" si="4"/>
        <v>11</v>
      </c>
      <c r="B320" s="33">
        <f>km!$C320</f>
        <v>45967</v>
      </c>
      <c r="C320" s="34">
        <v>45967</v>
      </c>
      <c r="D320" s="53"/>
      <c r="E320" s="53"/>
      <c r="F320" s="35" t="str">
        <f>IFERROR(VLOOKUP(km!$D320,Taux!$H$2:$L$77,3,FALSE()),"")</f>
        <v/>
      </c>
      <c r="G320" s="35" t="str">
        <f>IFERROR(VLOOKUP(km!$D320,Taux!$H$2:$L$77,5,FALSE()),"")</f>
        <v/>
      </c>
      <c r="H320" s="56"/>
      <c r="I320" s="57"/>
      <c r="J320" s="55" t="str">
        <f>IFERROR(km!$F320*$C$6+km!$G320+km!$I320,"")</f>
        <v/>
      </c>
      <c r="K320" s="36"/>
    </row>
    <row r="321" spans="1:11" ht="14.25" customHeight="1" x14ac:dyDescent="0.3">
      <c r="A321" s="32">
        <f t="shared" si="4"/>
        <v>11</v>
      </c>
      <c r="B321" s="33">
        <f>km!$C321</f>
        <v>45968</v>
      </c>
      <c r="C321" s="34">
        <v>45968</v>
      </c>
      <c r="D321" s="53"/>
      <c r="E321" s="53"/>
      <c r="F321" s="35" t="str">
        <f>IFERROR(VLOOKUP(km!$D321,Taux!$H$2:$L$77,3,FALSE()),"")</f>
        <v/>
      </c>
      <c r="G321" s="35" t="str">
        <f>IFERROR(VLOOKUP(km!$D321,Taux!$H$2:$L$77,5,FALSE()),"")</f>
        <v/>
      </c>
      <c r="H321" s="56"/>
      <c r="I321" s="57"/>
      <c r="J321" s="55" t="str">
        <f>IFERROR(km!$F321*$C$6+km!$G321+km!$I321,"")</f>
        <v/>
      </c>
      <c r="K321" s="36"/>
    </row>
    <row r="322" spans="1:11" ht="14.25" customHeight="1" x14ac:dyDescent="0.3">
      <c r="A322" s="32">
        <f t="shared" si="4"/>
        <v>11</v>
      </c>
      <c r="B322" s="33">
        <f>km!$C322</f>
        <v>45969</v>
      </c>
      <c r="C322" s="34">
        <v>45969</v>
      </c>
      <c r="D322" s="53"/>
      <c r="E322" s="53"/>
      <c r="F322" s="35" t="str">
        <f>IFERROR(VLOOKUP(km!$D322,Taux!$H$2:$L$77,3,FALSE()),"")</f>
        <v/>
      </c>
      <c r="G322" s="35" t="str">
        <f>IFERROR(VLOOKUP(km!$D322,Taux!$H$2:$L$77,5,FALSE()),"")</f>
        <v/>
      </c>
      <c r="H322" s="56"/>
      <c r="I322" s="57"/>
      <c r="J322" s="55" t="str">
        <f>IFERROR(km!$F322*$C$6+km!$G322+km!$I322,"")</f>
        <v/>
      </c>
      <c r="K322" s="36"/>
    </row>
    <row r="323" spans="1:11" ht="14.25" customHeight="1" x14ac:dyDescent="0.3">
      <c r="A323" s="32">
        <f t="shared" si="4"/>
        <v>11</v>
      </c>
      <c r="B323" s="33">
        <f>km!$C323</f>
        <v>45970</v>
      </c>
      <c r="C323" s="34">
        <v>45970</v>
      </c>
      <c r="D323" s="53"/>
      <c r="E323" s="53"/>
      <c r="F323" s="35" t="str">
        <f>IFERROR(VLOOKUP(km!$D323,Taux!$H$2:$L$77,3,FALSE()),"")</f>
        <v/>
      </c>
      <c r="G323" s="35" t="str">
        <f>IFERROR(VLOOKUP(km!$D323,Taux!$H$2:$L$77,5,FALSE()),"")</f>
        <v/>
      </c>
      <c r="H323" s="56"/>
      <c r="I323" s="57"/>
      <c r="J323" s="55" t="str">
        <f>IFERROR(km!$F323*$C$6+km!$G323+km!$I323,"")</f>
        <v/>
      </c>
      <c r="K323" s="36"/>
    </row>
    <row r="324" spans="1:11" ht="14.25" customHeight="1" x14ac:dyDescent="0.3">
      <c r="A324" s="32">
        <f t="shared" si="4"/>
        <v>11</v>
      </c>
      <c r="B324" s="33">
        <f>km!$C324</f>
        <v>45971</v>
      </c>
      <c r="C324" s="34">
        <v>45971</v>
      </c>
      <c r="D324" s="53"/>
      <c r="E324" s="53"/>
      <c r="F324" s="35" t="str">
        <f>IFERROR(VLOOKUP(km!$D324,Taux!$H$2:$L$77,3,FALSE()),"")</f>
        <v/>
      </c>
      <c r="G324" s="35" t="str">
        <f>IFERROR(VLOOKUP(km!$D324,Taux!$H$2:$L$77,5,FALSE()),"")</f>
        <v/>
      </c>
      <c r="H324" s="56"/>
      <c r="I324" s="57"/>
      <c r="J324" s="55" t="str">
        <f>IFERROR(km!$F324*$C$6+km!$G324+km!$I324,"")</f>
        <v/>
      </c>
      <c r="K324" s="36"/>
    </row>
    <row r="325" spans="1:11" ht="14.25" customHeight="1" x14ac:dyDescent="0.3">
      <c r="A325" s="32">
        <f t="shared" si="4"/>
        <v>11</v>
      </c>
      <c r="B325" s="33">
        <f>km!$C325</f>
        <v>45972</v>
      </c>
      <c r="C325" s="34">
        <v>45972</v>
      </c>
      <c r="D325" s="53"/>
      <c r="E325" s="53"/>
      <c r="F325" s="35" t="str">
        <f>IFERROR(VLOOKUP(km!$D325,Taux!$H$2:$L$77,3,FALSE()),"")</f>
        <v/>
      </c>
      <c r="G325" s="35" t="str">
        <f>IFERROR(VLOOKUP(km!$D325,Taux!$H$2:$L$77,5,FALSE()),"")</f>
        <v/>
      </c>
      <c r="H325" s="56"/>
      <c r="I325" s="57"/>
      <c r="J325" s="55" t="str">
        <f>IFERROR(km!$F325*$C$6+km!$G325+km!$I325,"")</f>
        <v/>
      </c>
      <c r="K325" s="36"/>
    </row>
    <row r="326" spans="1:11" ht="14.25" customHeight="1" x14ac:dyDescent="0.3">
      <c r="A326" s="32">
        <f t="shared" si="4"/>
        <v>11</v>
      </c>
      <c r="B326" s="33">
        <f>km!$C326</f>
        <v>45973</v>
      </c>
      <c r="C326" s="34">
        <v>45973</v>
      </c>
      <c r="D326" s="53"/>
      <c r="E326" s="53"/>
      <c r="F326" s="35" t="str">
        <f>IFERROR(VLOOKUP(km!$D326,Taux!$H$2:$L$77,3,FALSE()),"")</f>
        <v/>
      </c>
      <c r="G326" s="35" t="str">
        <f>IFERROR(VLOOKUP(km!$D326,Taux!$H$2:$L$77,5,FALSE()),"")</f>
        <v/>
      </c>
      <c r="H326" s="56"/>
      <c r="I326" s="57"/>
      <c r="J326" s="55" t="str">
        <f>IFERROR(km!$F326*$C$6+km!$G326+km!$I326,"")</f>
        <v/>
      </c>
      <c r="K326" s="36"/>
    </row>
    <row r="327" spans="1:11" ht="14.25" customHeight="1" x14ac:dyDescent="0.3">
      <c r="A327" s="32">
        <f t="shared" si="4"/>
        <v>11</v>
      </c>
      <c r="B327" s="33">
        <f>km!$C327</f>
        <v>45974</v>
      </c>
      <c r="C327" s="34">
        <v>45974</v>
      </c>
      <c r="D327" s="53"/>
      <c r="E327" s="53"/>
      <c r="F327" s="35" t="str">
        <f>IFERROR(VLOOKUP(km!$D327,Taux!$H$2:$L$77,3,FALSE()),"")</f>
        <v/>
      </c>
      <c r="G327" s="35" t="str">
        <f>IFERROR(VLOOKUP(km!$D327,Taux!$H$2:$L$77,5,FALSE()),"")</f>
        <v/>
      </c>
      <c r="H327" s="56"/>
      <c r="I327" s="57"/>
      <c r="J327" s="55" t="str">
        <f>IFERROR(km!$F327*$C$6+km!$G327+km!$I327,"")</f>
        <v/>
      </c>
      <c r="K327" s="36"/>
    </row>
    <row r="328" spans="1:11" ht="14.25" customHeight="1" x14ac:dyDescent="0.3">
      <c r="A328" s="32">
        <f t="shared" si="4"/>
        <v>11</v>
      </c>
      <c r="B328" s="33">
        <f>km!$C328</f>
        <v>45975</v>
      </c>
      <c r="C328" s="34">
        <v>45975</v>
      </c>
      <c r="D328" s="53"/>
      <c r="E328" s="53"/>
      <c r="F328" s="35" t="str">
        <f>IFERROR(VLOOKUP(km!$D328,Taux!$H$2:$L$77,3,FALSE()),"")</f>
        <v/>
      </c>
      <c r="G328" s="35" t="str">
        <f>IFERROR(VLOOKUP(km!$D328,Taux!$H$2:$L$77,5,FALSE()),"")</f>
        <v/>
      </c>
      <c r="H328" s="56"/>
      <c r="I328" s="57"/>
      <c r="J328" s="55" t="str">
        <f>IFERROR(km!$F328*$C$6+km!$G328+km!$I328,"")</f>
        <v/>
      </c>
      <c r="K328" s="36"/>
    </row>
    <row r="329" spans="1:11" ht="14.25" customHeight="1" x14ac:dyDescent="0.3">
      <c r="A329" s="32">
        <f t="shared" si="4"/>
        <v>11</v>
      </c>
      <c r="B329" s="33">
        <f>km!$C329</f>
        <v>45976</v>
      </c>
      <c r="C329" s="34">
        <v>45976</v>
      </c>
      <c r="D329" s="53"/>
      <c r="E329" s="53"/>
      <c r="F329" s="35" t="str">
        <f>IFERROR(VLOOKUP(km!$D329,Taux!$H$2:$L$77,3,FALSE()),"")</f>
        <v/>
      </c>
      <c r="G329" s="35" t="str">
        <f>IFERROR(VLOOKUP(km!$D329,Taux!$H$2:$L$77,5,FALSE()),"")</f>
        <v/>
      </c>
      <c r="H329" s="56"/>
      <c r="I329" s="57"/>
      <c r="J329" s="55" t="str">
        <f>IFERROR(km!$F329*$C$6+km!$G329+km!$I329,"")</f>
        <v/>
      </c>
      <c r="K329" s="36"/>
    </row>
    <row r="330" spans="1:11" ht="14.25" customHeight="1" x14ac:dyDescent="0.3">
      <c r="A330" s="32">
        <f t="shared" si="4"/>
        <v>11</v>
      </c>
      <c r="B330" s="33">
        <f>km!$C330</f>
        <v>45977</v>
      </c>
      <c r="C330" s="34">
        <v>45977</v>
      </c>
      <c r="D330" s="53"/>
      <c r="E330" s="53"/>
      <c r="F330" s="35" t="str">
        <f>IFERROR(VLOOKUP(km!$D330,Taux!$H$2:$L$77,3,FALSE()),"")</f>
        <v/>
      </c>
      <c r="G330" s="35" t="str">
        <f>IFERROR(VLOOKUP(km!$D330,Taux!$H$2:$L$77,5,FALSE()),"")</f>
        <v/>
      </c>
      <c r="H330" s="56"/>
      <c r="I330" s="57"/>
      <c r="J330" s="55" t="str">
        <f>IFERROR(km!$F330*$C$6+km!$G330+km!$I330,"")</f>
        <v/>
      </c>
      <c r="K330" s="36"/>
    </row>
    <row r="331" spans="1:11" ht="14.25" customHeight="1" x14ac:dyDescent="0.3">
      <c r="A331" s="32">
        <f t="shared" ref="A331:A375" si="5">MONTH(C331)</f>
        <v>11</v>
      </c>
      <c r="B331" s="33">
        <f>km!$C331</f>
        <v>45978</v>
      </c>
      <c r="C331" s="34">
        <v>45978</v>
      </c>
      <c r="D331" s="53"/>
      <c r="E331" s="53"/>
      <c r="F331" s="35" t="str">
        <f>IFERROR(VLOOKUP(km!$D331,Taux!$H$2:$L$77,3,FALSE()),"")</f>
        <v/>
      </c>
      <c r="G331" s="35" t="str">
        <f>IFERROR(VLOOKUP(km!$D331,Taux!$H$2:$L$77,5,FALSE()),"")</f>
        <v/>
      </c>
      <c r="H331" s="56"/>
      <c r="I331" s="57"/>
      <c r="J331" s="55" t="str">
        <f>IFERROR(km!$F331*$C$6+km!$G331+km!$I331,"")</f>
        <v/>
      </c>
      <c r="K331" s="36"/>
    </row>
    <row r="332" spans="1:11" ht="14.25" customHeight="1" x14ac:dyDescent="0.3">
      <c r="A332" s="32">
        <f t="shared" si="5"/>
        <v>11</v>
      </c>
      <c r="B332" s="33">
        <f>km!$C332</f>
        <v>45979</v>
      </c>
      <c r="C332" s="34">
        <v>45979</v>
      </c>
      <c r="D332" s="53"/>
      <c r="E332" s="53"/>
      <c r="F332" s="35" t="str">
        <f>IFERROR(VLOOKUP(km!$D332,Taux!$H$2:$L$77,3,FALSE()),"")</f>
        <v/>
      </c>
      <c r="G332" s="35" t="str">
        <f>IFERROR(VLOOKUP(km!$D332,Taux!$H$2:$L$77,5,FALSE()),"")</f>
        <v/>
      </c>
      <c r="H332" s="56"/>
      <c r="I332" s="57"/>
      <c r="J332" s="55" t="str">
        <f>IFERROR(km!$F332*$C$6+km!$G332+km!$I332,"")</f>
        <v/>
      </c>
      <c r="K332" s="36"/>
    </row>
    <row r="333" spans="1:11" ht="14.25" customHeight="1" x14ac:dyDescent="0.3">
      <c r="A333" s="32">
        <f t="shared" si="5"/>
        <v>11</v>
      </c>
      <c r="B333" s="33">
        <f>km!$C333</f>
        <v>45980</v>
      </c>
      <c r="C333" s="34">
        <v>45980</v>
      </c>
      <c r="D333" s="53"/>
      <c r="E333" s="53"/>
      <c r="F333" s="35" t="str">
        <f>IFERROR(VLOOKUP(km!$D333,Taux!$H$2:$L$77,3,FALSE()),"")</f>
        <v/>
      </c>
      <c r="G333" s="35" t="str">
        <f>IFERROR(VLOOKUP(km!$D333,Taux!$H$2:$L$77,5,FALSE()),"")</f>
        <v/>
      </c>
      <c r="H333" s="56"/>
      <c r="I333" s="57"/>
      <c r="J333" s="55" t="str">
        <f>IFERROR(km!$F333*$C$6+km!$G333+km!$I333,"")</f>
        <v/>
      </c>
      <c r="K333" s="36"/>
    </row>
    <row r="334" spans="1:11" ht="14.25" customHeight="1" x14ac:dyDescent="0.3">
      <c r="A334" s="32">
        <f t="shared" si="5"/>
        <v>11</v>
      </c>
      <c r="B334" s="33">
        <f>km!$C334</f>
        <v>45981</v>
      </c>
      <c r="C334" s="34">
        <v>45981</v>
      </c>
      <c r="D334" s="53"/>
      <c r="E334" s="53"/>
      <c r="F334" s="35" t="str">
        <f>IFERROR(VLOOKUP(km!$D334,Taux!$H$2:$L$77,3,FALSE()),"")</f>
        <v/>
      </c>
      <c r="G334" s="35" t="str">
        <f>IFERROR(VLOOKUP(km!$D334,Taux!$H$2:$L$77,5,FALSE()),"")</f>
        <v/>
      </c>
      <c r="H334" s="56"/>
      <c r="I334" s="57"/>
      <c r="J334" s="55" t="str">
        <f>IFERROR(km!$F334*$C$6+km!$G334+km!$I334,"")</f>
        <v/>
      </c>
      <c r="K334" s="36"/>
    </row>
    <row r="335" spans="1:11" ht="14.25" customHeight="1" x14ac:dyDescent="0.3">
      <c r="A335" s="32">
        <f t="shared" si="5"/>
        <v>11</v>
      </c>
      <c r="B335" s="33">
        <f>km!$C335</f>
        <v>45982</v>
      </c>
      <c r="C335" s="34">
        <v>45982</v>
      </c>
      <c r="D335" s="53"/>
      <c r="E335" s="53"/>
      <c r="F335" s="35" t="str">
        <f>IFERROR(VLOOKUP(km!$D335,Taux!$H$2:$L$77,3,FALSE()),"")</f>
        <v/>
      </c>
      <c r="G335" s="35" t="str">
        <f>IFERROR(VLOOKUP(km!$D335,Taux!$H$2:$L$77,5,FALSE()),"")</f>
        <v/>
      </c>
      <c r="H335" s="56"/>
      <c r="I335" s="57"/>
      <c r="J335" s="55" t="str">
        <f>IFERROR(km!$F335*$C$6+km!$G335+km!$I335,"")</f>
        <v/>
      </c>
      <c r="K335" s="36"/>
    </row>
    <row r="336" spans="1:11" ht="14.25" customHeight="1" x14ac:dyDescent="0.3">
      <c r="A336" s="32">
        <f t="shared" si="5"/>
        <v>11</v>
      </c>
      <c r="B336" s="33">
        <f>km!$C336</f>
        <v>45983</v>
      </c>
      <c r="C336" s="34">
        <v>45983</v>
      </c>
      <c r="D336" s="53"/>
      <c r="E336" s="53"/>
      <c r="F336" s="35" t="str">
        <f>IFERROR(VLOOKUP(km!$D336,Taux!$H$2:$L$77,3,FALSE()),"")</f>
        <v/>
      </c>
      <c r="G336" s="35" t="str">
        <f>IFERROR(VLOOKUP(km!$D336,Taux!$H$2:$L$77,5,FALSE()),"")</f>
        <v/>
      </c>
      <c r="H336" s="56"/>
      <c r="I336" s="57"/>
      <c r="J336" s="55" t="str">
        <f>IFERROR(km!$F336*$C$6+km!$G336+km!$I336,"")</f>
        <v/>
      </c>
      <c r="K336" s="36"/>
    </row>
    <row r="337" spans="1:11" ht="14.25" customHeight="1" x14ac:dyDescent="0.3">
      <c r="A337" s="32">
        <f t="shared" si="5"/>
        <v>11</v>
      </c>
      <c r="B337" s="33">
        <f>km!$C337</f>
        <v>45984</v>
      </c>
      <c r="C337" s="34">
        <v>45984</v>
      </c>
      <c r="D337" s="53"/>
      <c r="E337" s="53"/>
      <c r="F337" s="35" t="str">
        <f>IFERROR(VLOOKUP(km!$D337,Taux!$H$2:$L$77,3,FALSE()),"")</f>
        <v/>
      </c>
      <c r="G337" s="35" t="str">
        <f>IFERROR(VLOOKUP(km!$D337,Taux!$H$2:$L$77,5,FALSE()),"")</f>
        <v/>
      </c>
      <c r="H337" s="56"/>
      <c r="I337" s="57"/>
      <c r="J337" s="55" t="str">
        <f>IFERROR(km!$F337*$C$6+km!$G337+km!$I337,"")</f>
        <v/>
      </c>
      <c r="K337" s="36"/>
    </row>
    <row r="338" spans="1:11" ht="14.25" customHeight="1" x14ac:dyDescent="0.3">
      <c r="A338" s="32">
        <f t="shared" si="5"/>
        <v>11</v>
      </c>
      <c r="B338" s="33">
        <f>km!$C338</f>
        <v>45985</v>
      </c>
      <c r="C338" s="34">
        <v>45985</v>
      </c>
      <c r="D338" s="53"/>
      <c r="E338" s="53"/>
      <c r="F338" s="35" t="str">
        <f>IFERROR(VLOOKUP(km!$D338,Taux!$H$2:$L$77,3,FALSE()),"")</f>
        <v/>
      </c>
      <c r="G338" s="35" t="str">
        <f>IFERROR(VLOOKUP(km!$D338,Taux!$H$2:$L$77,5,FALSE()),"")</f>
        <v/>
      </c>
      <c r="H338" s="56"/>
      <c r="I338" s="57"/>
      <c r="J338" s="55" t="str">
        <f>IFERROR(km!$F338*$C$6+km!$G338+km!$I338,"")</f>
        <v/>
      </c>
      <c r="K338" s="36"/>
    </row>
    <row r="339" spans="1:11" ht="14.25" customHeight="1" x14ac:dyDescent="0.3">
      <c r="A339" s="32">
        <f t="shared" si="5"/>
        <v>11</v>
      </c>
      <c r="B339" s="33">
        <f>km!$C339</f>
        <v>45986</v>
      </c>
      <c r="C339" s="34">
        <v>45986</v>
      </c>
      <c r="D339" s="53"/>
      <c r="E339" s="53"/>
      <c r="F339" s="35" t="str">
        <f>IFERROR(VLOOKUP(km!$D339,Taux!$H$2:$L$77,3,FALSE()),"")</f>
        <v/>
      </c>
      <c r="G339" s="35" t="str">
        <f>IFERROR(VLOOKUP(km!$D339,Taux!$H$2:$L$77,5,FALSE()),"")</f>
        <v/>
      </c>
      <c r="H339" s="56"/>
      <c r="I339" s="57"/>
      <c r="J339" s="55" t="str">
        <f>IFERROR(km!$F339*$C$6+km!$G339+km!$I339,"")</f>
        <v/>
      </c>
      <c r="K339" s="36"/>
    </row>
    <row r="340" spans="1:11" ht="14.25" customHeight="1" x14ac:dyDescent="0.3">
      <c r="A340" s="32">
        <f t="shared" si="5"/>
        <v>11</v>
      </c>
      <c r="B340" s="33">
        <f>km!$C340</f>
        <v>45987</v>
      </c>
      <c r="C340" s="34">
        <v>45987</v>
      </c>
      <c r="D340" s="53"/>
      <c r="E340" s="53"/>
      <c r="F340" s="35" t="str">
        <f>IFERROR(VLOOKUP(km!$D340,Taux!$H$2:$L$77,3,FALSE()),"")</f>
        <v/>
      </c>
      <c r="G340" s="35" t="str">
        <f>IFERROR(VLOOKUP(km!$D340,Taux!$H$2:$L$77,5,FALSE()),"")</f>
        <v/>
      </c>
      <c r="H340" s="56"/>
      <c r="I340" s="57"/>
      <c r="J340" s="55" t="str">
        <f>IFERROR(km!$F340*$C$6+km!$G340+km!$I340,"")</f>
        <v/>
      </c>
      <c r="K340" s="36"/>
    </row>
    <row r="341" spans="1:11" ht="14.25" customHeight="1" x14ac:dyDescent="0.3">
      <c r="A341" s="32">
        <f t="shared" si="5"/>
        <v>11</v>
      </c>
      <c r="B341" s="33">
        <f>km!$C341</f>
        <v>45988</v>
      </c>
      <c r="C341" s="34">
        <v>45988</v>
      </c>
      <c r="D341" s="53"/>
      <c r="E341" s="53"/>
      <c r="F341" s="35" t="str">
        <f>IFERROR(VLOOKUP(km!$D341,Taux!$H$2:$L$77,3,FALSE()),"")</f>
        <v/>
      </c>
      <c r="G341" s="35" t="str">
        <f>IFERROR(VLOOKUP(km!$D341,Taux!$H$2:$L$77,5,FALSE()),"")</f>
        <v/>
      </c>
      <c r="H341" s="56"/>
      <c r="I341" s="57"/>
      <c r="J341" s="55" t="str">
        <f>IFERROR(km!$F341*$C$6+km!$G341+km!$I341,"")</f>
        <v/>
      </c>
      <c r="K341" s="36"/>
    </row>
    <row r="342" spans="1:11" ht="14.25" customHeight="1" x14ac:dyDescent="0.3">
      <c r="A342" s="32">
        <f t="shared" si="5"/>
        <v>11</v>
      </c>
      <c r="B342" s="33">
        <f>km!$C342</f>
        <v>45989</v>
      </c>
      <c r="C342" s="34">
        <v>45989</v>
      </c>
      <c r="D342" s="53"/>
      <c r="E342" s="53"/>
      <c r="F342" s="35" t="str">
        <f>IFERROR(VLOOKUP(km!$D342,Taux!$H$2:$L$77,3,FALSE()),"")</f>
        <v/>
      </c>
      <c r="G342" s="35" t="str">
        <f>IFERROR(VLOOKUP(km!$D342,Taux!$H$2:$L$77,5,FALSE()),"")</f>
        <v/>
      </c>
      <c r="H342" s="56"/>
      <c r="I342" s="57"/>
      <c r="J342" s="55" t="str">
        <f>IFERROR(km!$F342*$C$6+km!$G342+km!$I342,"")</f>
        <v/>
      </c>
      <c r="K342" s="36"/>
    </row>
    <row r="343" spans="1:11" ht="14.25" customHeight="1" x14ac:dyDescent="0.3">
      <c r="A343" s="32">
        <f t="shared" si="5"/>
        <v>11</v>
      </c>
      <c r="B343" s="33">
        <f>km!$C343</f>
        <v>45990</v>
      </c>
      <c r="C343" s="34">
        <v>45990</v>
      </c>
      <c r="D343" s="53"/>
      <c r="E343" s="53"/>
      <c r="F343" s="35" t="str">
        <f>IFERROR(VLOOKUP(km!$D343,Taux!$H$2:$L$77,3,FALSE()),"")</f>
        <v/>
      </c>
      <c r="G343" s="35" t="str">
        <f>IFERROR(VLOOKUP(km!$D343,Taux!$H$2:$L$77,5,FALSE()),"")</f>
        <v/>
      </c>
      <c r="H343" s="56"/>
      <c r="I343" s="57"/>
      <c r="J343" s="55" t="str">
        <f>IFERROR(km!$F343*$C$6+km!$G343+km!$I343,"")</f>
        <v/>
      </c>
      <c r="K343" s="36"/>
    </row>
    <row r="344" spans="1:11" ht="14.25" customHeight="1" x14ac:dyDescent="0.3">
      <c r="A344" s="32">
        <f t="shared" si="5"/>
        <v>11</v>
      </c>
      <c r="B344" s="33">
        <f>km!$C344</f>
        <v>45991</v>
      </c>
      <c r="C344" s="34">
        <v>45991</v>
      </c>
      <c r="D344" s="53"/>
      <c r="E344" s="53"/>
      <c r="F344" s="35" t="str">
        <f>IFERROR(VLOOKUP(km!$D344,Taux!$H$2:$L$77,3,FALSE()),"")</f>
        <v/>
      </c>
      <c r="G344" s="35" t="str">
        <f>IFERROR(VLOOKUP(km!$D344,Taux!$H$2:$L$77,5,FALSE()),"")</f>
        <v/>
      </c>
      <c r="H344" s="56"/>
      <c r="I344" s="57"/>
      <c r="J344" s="55" t="str">
        <f>IFERROR(km!$F344*$C$6+km!$G344+km!$I344,"")</f>
        <v/>
      </c>
      <c r="K344" s="36"/>
    </row>
    <row r="345" spans="1:11" ht="14.25" customHeight="1" x14ac:dyDescent="0.3">
      <c r="A345" s="32">
        <f t="shared" si="5"/>
        <v>12</v>
      </c>
      <c r="B345" s="33">
        <f>km!$C345</f>
        <v>45992</v>
      </c>
      <c r="C345" s="34">
        <v>45992</v>
      </c>
      <c r="D345" s="53"/>
      <c r="E345" s="53"/>
      <c r="F345" s="35" t="str">
        <f>IFERROR(VLOOKUP(km!$D345,Taux!$H$2:$L$77,3,FALSE()),"")</f>
        <v/>
      </c>
      <c r="G345" s="35" t="str">
        <f>IFERROR(VLOOKUP(km!$D345,Taux!$H$2:$L$77,5,FALSE()),"")</f>
        <v/>
      </c>
      <c r="H345" s="56"/>
      <c r="I345" s="57"/>
      <c r="J345" s="55" t="str">
        <f>IFERROR(km!$F345*$C$6+km!$G345+km!$I345,"")</f>
        <v/>
      </c>
      <c r="K345" s="36"/>
    </row>
    <row r="346" spans="1:11" ht="14.25" customHeight="1" x14ac:dyDescent="0.3">
      <c r="A346" s="32">
        <f t="shared" si="5"/>
        <v>12</v>
      </c>
      <c r="B346" s="33">
        <f>km!$C346</f>
        <v>45993</v>
      </c>
      <c r="C346" s="34">
        <v>45993</v>
      </c>
      <c r="D346" s="53"/>
      <c r="E346" s="53"/>
      <c r="F346" s="35" t="str">
        <f>IFERROR(VLOOKUP(km!$D346,Taux!$H$2:$L$77,3,FALSE()),"")</f>
        <v/>
      </c>
      <c r="G346" s="35" t="str">
        <f>IFERROR(VLOOKUP(km!$D346,Taux!$H$2:$L$77,5,FALSE()),"")</f>
        <v/>
      </c>
      <c r="H346" s="56"/>
      <c r="I346" s="57"/>
      <c r="J346" s="55" t="str">
        <f>IFERROR(km!$F346*$C$6+km!$G346+km!$I346,"")</f>
        <v/>
      </c>
      <c r="K346" s="36"/>
    </row>
    <row r="347" spans="1:11" ht="14.25" customHeight="1" x14ac:dyDescent="0.3">
      <c r="A347" s="32">
        <f t="shared" si="5"/>
        <v>12</v>
      </c>
      <c r="B347" s="33">
        <f>km!$C347</f>
        <v>45994</v>
      </c>
      <c r="C347" s="34">
        <v>45994</v>
      </c>
      <c r="D347" s="53"/>
      <c r="E347" s="53"/>
      <c r="F347" s="35" t="str">
        <f>IFERROR(VLOOKUP(km!$D347,Taux!$H$2:$L$77,3,FALSE()),"")</f>
        <v/>
      </c>
      <c r="G347" s="35" t="str">
        <f>IFERROR(VLOOKUP(km!$D347,Taux!$H$2:$L$77,5,FALSE()),"")</f>
        <v/>
      </c>
      <c r="H347" s="56"/>
      <c r="I347" s="57"/>
      <c r="J347" s="55" t="str">
        <f>IFERROR(km!$F347*$C$6+km!$G347+km!$I347,"")</f>
        <v/>
      </c>
      <c r="K347" s="36"/>
    </row>
    <row r="348" spans="1:11" ht="14.25" customHeight="1" x14ac:dyDescent="0.3">
      <c r="A348" s="32">
        <f t="shared" si="5"/>
        <v>12</v>
      </c>
      <c r="B348" s="33">
        <f>km!$C348</f>
        <v>45995</v>
      </c>
      <c r="C348" s="34">
        <v>45995</v>
      </c>
      <c r="D348" s="53"/>
      <c r="E348" s="53"/>
      <c r="F348" s="35" t="str">
        <f>IFERROR(VLOOKUP(km!$D348,Taux!$H$2:$L$77,3,FALSE()),"")</f>
        <v/>
      </c>
      <c r="G348" s="35" t="str">
        <f>IFERROR(VLOOKUP(km!$D348,Taux!$H$2:$L$77,5,FALSE()),"")</f>
        <v/>
      </c>
      <c r="H348" s="56"/>
      <c r="I348" s="57"/>
      <c r="J348" s="55" t="str">
        <f>IFERROR(km!$F348*$C$6+km!$G348+km!$I348,"")</f>
        <v/>
      </c>
      <c r="K348" s="36"/>
    </row>
    <row r="349" spans="1:11" ht="14.25" customHeight="1" x14ac:dyDescent="0.3">
      <c r="A349" s="32">
        <f t="shared" si="5"/>
        <v>12</v>
      </c>
      <c r="B349" s="33">
        <f>km!$C349</f>
        <v>45996</v>
      </c>
      <c r="C349" s="34">
        <v>45996</v>
      </c>
      <c r="D349" s="53"/>
      <c r="E349" s="53"/>
      <c r="F349" s="35" t="str">
        <f>IFERROR(VLOOKUP(km!$D349,Taux!$H$2:$L$77,3,FALSE()),"")</f>
        <v/>
      </c>
      <c r="G349" s="35" t="str">
        <f>IFERROR(VLOOKUP(km!$D349,Taux!$H$2:$L$77,5,FALSE()),"")</f>
        <v/>
      </c>
      <c r="H349" s="56"/>
      <c r="I349" s="57"/>
      <c r="J349" s="55" t="str">
        <f>IFERROR(km!$F349*$C$6+km!$G349+km!$I349,"")</f>
        <v/>
      </c>
      <c r="K349" s="36"/>
    </row>
    <row r="350" spans="1:11" ht="14.25" customHeight="1" x14ac:dyDescent="0.3">
      <c r="A350" s="32">
        <f t="shared" si="5"/>
        <v>12</v>
      </c>
      <c r="B350" s="33">
        <f>km!$C350</f>
        <v>45997</v>
      </c>
      <c r="C350" s="34">
        <v>45997</v>
      </c>
      <c r="D350" s="53"/>
      <c r="E350" s="53"/>
      <c r="F350" s="35" t="str">
        <f>IFERROR(VLOOKUP(km!$D350,Taux!$H$2:$L$77,3,FALSE()),"")</f>
        <v/>
      </c>
      <c r="G350" s="35" t="str">
        <f>IFERROR(VLOOKUP(km!$D350,Taux!$H$2:$L$77,5,FALSE()),"")</f>
        <v/>
      </c>
      <c r="H350" s="56"/>
      <c r="I350" s="57"/>
      <c r="J350" s="55" t="str">
        <f>IFERROR(km!$F350*$C$6+km!$G350+km!$I350,"")</f>
        <v/>
      </c>
      <c r="K350" s="36"/>
    </row>
    <row r="351" spans="1:11" ht="14.25" customHeight="1" x14ac:dyDescent="0.3">
      <c r="A351" s="32">
        <f t="shared" si="5"/>
        <v>12</v>
      </c>
      <c r="B351" s="33">
        <f>km!$C351</f>
        <v>45998</v>
      </c>
      <c r="C351" s="34">
        <v>45998</v>
      </c>
      <c r="D351" s="53"/>
      <c r="E351" s="53"/>
      <c r="F351" s="35" t="str">
        <f>IFERROR(VLOOKUP(km!$D351,Taux!$H$2:$L$77,3,FALSE()),"")</f>
        <v/>
      </c>
      <c r="G351" s="35" t="str">
        <f>IFERROR(VLOOKUP(km!$D351,Taux!$H$2:$L$77,5,FALSE()),"")</f>
        <v/>
      </c>
      <c r="H351" s="56"/>
      <c r="I351" s="57"/>
      <c r="J351" s="55" t="str">
        <f>IFERROR(km!$F351*$C$6+km!$G351+km!$I351,"")</f>
        <v/>
      </c>
      <c r="K351" s="36"/>
    </row>
    <row r="352" spans="1:11" ht="14.25" customHeight="1" x14ac:dyDescent="0.3">
      <c r="A352" s="32">
        <f t="shared" si="5"/>
        <v>12</v>
      </c>
      <c r="B352" s="33">
        <f>km!$C352</f>
        <v>45999</v>
      </c>
      <c r="C352" s="34">
        <v>45999</v>
      </c>
      <c r="D352" s="53"/>
      <c r="E352" s="53"/>
      <c r="F352" s="35" t="str">
        <f>IFERROR(VLOOKUP(km!$D352,Taux!$H$2:$L$77,3,FALSE()),"")</f>
        <v/>
      </c>
      <c r="G352" s="35" t="str">
        <f>IFERROR(VLOOKUP(km!$D352,Taux!$H$2:$L$77,5,FALSE()),"")</f>
        <v/>
      </c>
      <c r="H352" s="56"/>
      <c r="I352" s="57"/>
      <c r="J352" s="55" t="str">
        <f>IFERROR(km!$F352*$C$6+km!$G352+km!$I352,"")</f>
        <v/>
      </c>
      <c r="K352" s="36"/>
    </row>
    <row r="353" spans="1:11" ht="14.25" customHeight="1" x14ac:dyDescent="0.3">
      <c r="A353" s="32">
        <f t="shared" si="5"/>
        <v>12</v>
      </c>
      <c r="B353" s="33">
        <f>km!$C353</f>
        <v>46000</v>
      </c>
      <c r="C353" s="34">
        <v>46000</v>
      </c>
      <c r="D353" s="53"/>
      <c r="E353" s="53"/>
      <c r="F353" s="35" t="str">
        <f>IFERROR(VLOOKUP(km!$D353,Taux!$H$2:$L$77,3,FALSE()),"")</f>
        <v/>
      </c>
      <c r="G353" s="35" t="str">
        <f>IFERROR(VLOOKUP(km!$D353,Taux!$H$2:$L$77,5,FALSE()),"")</f>
        <v/>
      </c>
      <c r="H353" s="56"/>
      <c r="I353" s="57"/>
      <c r="J353" s="55" t="str">
        <f>IFERROR(km!$F353*$C$6+km!$G353+km!$I353,"")</f>
        <v/>
      </c>
      <c r="K353" s="36"/>
    </row>
    <row r="354" spans="1:11" ht="14.25" customHeight="1" x14ac:dyDescent="0.3">
      <c r="A354" s="32">
        <f t="shared" si="5"/>
        <v>12</v>
      </c>
      <c r="B354" s="33">
        <f>km!$C354</f>
        <v>46001</v>
      </c>
      <c r="C354" s="34">
        <v>46001</v>
      </c>
      <c r="D354" s="53"/>
      <c r="E354" s="53"/>
      <c r="F354" s="35" t="str">
        <f>IFERROR(VLOOKUP(km!$D354,Taux!$H$2:$L$77,3,FALSE()),"")</f>
        <v/>
      </c>
      <c r="G354" s="35" t="str">
        <f>IFERROR(VLOOKUP(km!$D354,Taux!$H$2:$L$77,5,FALSE()),"")</f>
        <v/>
      </c>
      <c r="H354" s="56"/>
      <c r="I354" s="57"/>
      <c r="J354" s="55" t="str">
        <f>IFERROR(km!$F354*$C$6+km!$G354+km!$I354,"")</f>
        <v/>
      </c>
      <c r="K354" s="36"/>
    </row>
    <row r="355" spans="1:11" ht="14.25" customHeight="1" x14ac:dyDescent="0.3">
      <c r="A355" s="32">
        <f t="shared" si="5"/>
        <v>12</v>
      </c>
      <c r="B355" s="33">
        <f>km!$C355</f>
        <v>46002</v>
      </c>
      <c r="C355" s="34">
        <v>46002</v>
      </c>
      <c r="D355" s="53"/>
      <c r="E355" s="53"/>
      <c r="F355" s="35" t="str">
        <f>IFERROR(VLOOKUP(km!$D355,Taux!$H$2:$L$77,3,FALSE()),"")</f>
        <v/>
      </c>
      <c r="G355" s="35" t="str">
        <f>IFERROR(VLOOKUP(km!$D355,Taux!$H$2:$L$77,5,FALSE()),"")</f>
        <v/>
      </c>
      <c r="H355" s="56"/>
      <c r="I355" s="57"/>
      <c r="J355" s="55" t="str">
        <f>IFERROR(km!$F355*$C$6+km!$G355+km!$I355,"")</f>
        <v/>
      </c>
      <c r="K355" s="36"/>
    </row>
    <row r="356" spans="1:11" ht="14.25" customHeight="1" x14ac:dyDescent="0.3">
      <c r="A356" s="32">
        <f t="shared" si="5"/>
        <v>12</v>
      </c>
      <c r="B356" s="33">
        <f>km!$C356</f>
        <v>46003</v>
      </c>
      <c r="C356" s="34">
        <v>46003</v>
      </c>
      <c r="D356" s="53"/>
      <c r="E356" s="53"/>
      <c r="F356" s="35" t="str">
        <f>IFERROR(VLOOKUP(km!$D356,Taux!$H$2:$L$77,3,FALSE()),"")</f>
        <v/>
      </c>
      <c r="G356" s="35" t="str">
        <f>IFERROR(VLOOKUP(km!$D356,Taux!$H$2:$L$77,5,FALSE()),"")</f>
        <v/>
      </c>
      <c r="H356" s="56"/>
      <c r="I356" s="57"/>
      <c r="J356" s="55" t="str">
        <f>IFERROR(km!$F356*$C$6+km!$G356+km!$I356,"")</f>
        <v/>
      </c>
      <c r="K356" s="36"/>
    </row>
    <row r="357" spans="1:11" ht="14.25" customHeight="1" x14ac:dyDescent="0.3">
      <c r="A357" s="32">
        <f t="shared" si="5"/>
        <v>12</v>
      </c>
      <c r="B357" s="33">
        <f>km!$C357</f>
        <v>46004</v>
      </c>
      <c r="C357" s="34">
        <v>46004</v>
      </c>
      <c r="D357" s="53"/>
      <c r="E357" s="53"/>
      <c r="F357" s="35" t="str">
        <f>IFERROR(VLOOKUP(km!$D357,Taux!$H$2:$L$77,3,FALSE()),"")</f>
        <v/>
      </c>
      <c r="G357" s="35" t="str">
        <f>IFERROR(VLOOKUP(km!$D357,Taux!$H$2:$L$77,5,FALSE()),"")</f>
        <v/>
      </c>
      <c r="H357" s="56"/>
      <c r="I357" s="57"/>
      <c r="J357" s="55" t="str">
        <f>IFERROR(km!$F357*$C$6+km!$G357+km!$I357,"")</f>
        <v/>
      </c>
      <c r="K357" s="36"/>
    </row>
    <row r="358" spans="1:11" ht="14.25" customHeight="1" x14ac:dyDescent="0.3">
      <c r="A358" s="32">
        <f t="shared" si="5"/>
        <v>12</v>
      </c>
      <c r="B358" s="33">
        <f>km!$C358</f>
        <v>46005</v>
      </c>
      <c r="C358" s="34">
        <v>46005</v>
      </c>
      <c r="D358" s="53"/>
      <c r="E358" s="53"/>
      <c r="F358" s="35" t="str">
        <f>IFERROR(VLOOKUP(km!$D358,Taux!$H$2:$L$77,3,FALSE()),"")</f>
        <v/>
      </c>
      <c r="G358" s="35" t="str">
        <f>IFERROR(VLOOKUP(km!$D358,Taux!$H$2:$L$77,5,FALSE()),"")</f>
        <v/>
      </c>
      <c r="H358" s="56"/>
      <c r="I358" s="57"/>
      <c r="J358" s="55" t="str">
        <f>IFERROR(km!$F358*$C$6+km!$G358+km!$I358,"")</f>
        <v/>
      </c>
      <c r="K358" s="36"/>
    </row>
    <row r="359" spans="1:11" ht="14.25" customHeight="1" x14ac:dyDescent="0.3">
      <c r="A359" s="32">
        <f t="shared" si="5"/>
        <v>12</v>
      </c>
      <c r="B359" s="33">
        <f>km!$C359</f>
        <v>46006</v>
      </c>
      <c r="C359" s="34">
        <v>46006</v>
      </c>
      <c r="D359" s="53"/>
      <c r="E359" s="53"/>
      <c r="F359" s="35" t="str">
        <f>IFERROR(VLOOKUP(km!$D359,Taux!$H$2:$L$77,3,FALSE()),"")</f>
        <v/>
      </c>
      <c r="G359" s="35" t="str">
        <f>IFERROR(VLOOKUP(km!$D359,Taux!$H$2:$L$77,5,FALSE()),"")</f>
        <v/>
      </c>
      <c r="H359" s="56"/>
      <c r="I359" s="57"/>
      <c r="J359" s="55" t="str">
        <f>IFERROR(km!$F359*$C$6+km!$G359+km!$I359,"")</f>
        <v/>
      </c>
      <c r="K359" s="36"/>
    </row>
    <row r="360" spans="1:11" ht="14.25" customHeight="1" x14ac:dyDescent="0.3">
      <c r="A360" s="32">
        <f t="shared" si="5"/>
        <v>12</v>
      </c>
      <c r="B360" s="33">
        <f>km!$C360</f>
        <v>46007</v>
      </c>
      <c r="C360" s="34">
        <v>46007</v>
      </c>
      <c r="D360" s="53"/>
      <c r="E360" s="53"/>
      <c r="F360" s="35" t="str">
        <f>IFERROR(VLOOKUP(km!$D360,Taux!$H$2:$L$77,3,FALSE()),"")</f>
        <v/>
      </c>
      <c r="G360" s="35" t="str">
        <f>IFERROR(VLOOKUP(km!$D360,Taux!$H$2:$L$77,5,FALSE()),"")</f>
        <v/>
      </c>
      <c r="H360" s="56"/>
      <c r="I360" s="57"/>
      <c r="J360" s="55" t="str">
        <f>IFERROR(km!$F360*$C$6+km!$G360+km!$I360,"")</f>
        <v/>
      </c>
      <c r="K360" s="36"/>
    </row>
    <row r="361" spans="1:11" ht="14.25" customHeight="1" x14ac:dyDescent="0.3">
      <c r="A361" s="32">
        <f t="shared" si="5"/>
        <v>12</v>
      </c>
      <c r="B361" s="33">
        <f>km!$C361</f>
        <v>46008</v>
      </c>
      <c r="C361" s="34">
        <v>46008</v>
      </c>
      <c r="D361" s="53"/>
      <c r="E361" s="53"/>
      <c r="F361" s="35" t="str">
        <f>IFERROR(VLOOKUP(km!$D361,Taux!$H$2:$L$77,3,FALSE()),"")</f>
        <v/>
      </c>
      <c r="G361" s="35" t="str">
        <f>IFERROR(VLOOKUP(km!$D361,Taux!$H$2:$L$77,5,FALSE()),"")</f>
        <v/>
      </c>
      <c r="H361" s="56"/>
      <c r="I361" s="57"/>
      <c r="J361" s="55" t="str">
        <f>IFERROR(km!$F361*$C$6+km!$G361+km!$I361,"")</f>
        <v/>
      </c>
      <c r="K361" s="36"/>
    </row>
    <row r="362" spans="1:11" ht="14.25" customHeight="1" x14ac:dyDescent="0.3">
      <c r="A362" s="32">
        <f t="shared" si="5"/>
        <v>12</v>
      </c>
      <c r="B362" s="33">
        <f>km!$C362</f>
        <v>46009</v>
      </c>
      <c r="C362" s="34">
        <v>46009</v>
      </c>
      <c r="D362" s="53"/>
      <c r="E362" s="53"/>
      <c r="F362" s="35" t="str">
        <f>IFERROR(VLOOKUP(km!$D362,Taux!$H$2:$L$77,3,FALSE()),"")</f>
        <v/>
      </c>
      <c r="G362" s="35" t="str">
        <f>IFERROR(VLOOKUP(km!$D362,Taux!$H$2:$L$77,5,FALSE()),"")</f>
        <v/>
      </c>
      <c r="H362" s="56"/>
      <c r="I362" s="57"/>
      <c r="J362" s="55" t="str">
        <f>IFERROR(km!$F362*$C$6+km!$G362+km!$I362,"")</f>
        <v/>
      </c>
      <c r="K362" s="36"/>
    </row>
    <row r="363" spans="1:11" ht="14.25" customHeight="1" x14ac:dyDescent="0.3">
      <c r="A363" s="32">
        <f t="shared" si="5"/>
        <v>12</v>
      </c>
      <c r="B363" s="33">
        <f>km!$C363</f>
        <v>46010</v>
      </c>
      <c r="C363" s="34">
        <v>46010</v>
      </c>
      <c r="D363" s="53"/>
      <c r="E363" s="53"/>
      <c r="F363" s="35" t="str">
        <f>IFERROR(VLOOKUP(km!$D363,Taux!$H$2:$L$77,3,FALSE()),"")</f>
        <v/>
      </c>
      <c r="G363" s="35" t="str">
        <f>IFERROR(VLOOKUP(km!$D363,Taux!$H$2:$L$77,5,FALSE()),"")</f>
        <v/>
      </c>
      <c r="H363" s="56"/>
      <c r="I363" s="57"/>
      <c r="J363" s="55" t="str">
        <f>IFERROR(km!$F363*$C$6+km!$G363+km!$I363,"")</f>
        <v/>
      </c>
      <c r="K363" s="36"/>
    </row>
    <row r="364" spans="1:11" ht="14.25" customHeight="1" x14ac:dyDescent="0.3">
      <c r="A364" s="32">
        <f t="shared" si="5"/>
        <v>12</v>
      </c>
      <c r="B364" s="33">
        <f>km!$C364</f>
        <v>46011</v>
      </c>
      <c r="C364" s="34">
        <v>46011</v>
      </c>
      <c r="D364" s="53"/>
      <c r="E364" s="53"/>
      <c r="F364" s="35" t="str">
        <f>IFERROR(VLOOKUP(km!$D364,Taux!$H$2:$L$77,3,FALSE()),"")</f>
        <v/>
      </c>
      <c r="G364" s="35" t="str">
        <f>IFERROR(VLOOKUP(km!$D364,Taux!$H$2:$L$77,5,FALSE()),"")</f>
        <v/>
      </c>
      <c r="H364" s="56"/>
      <c r="I364" s="57"/>
      <c r="J364" s="55" t="str">
        <f>IFERROR(km!$F364*$C$6+km!$G364+km!$I364,"")</f>
        <v/>
      </c>
      <c r="K364" s="36"/>
    </row>
    <row r="365" spans="1:11" ht="14.25" customHeight="1" x14ac:dyDescent="0.3">
      <c r="A365" s="32">
        <f t="shared" si="5"/>
        <v>12</v>
      </c>
      <c r="B365" s="33">
        <f>km!$C365</f>
        <v>46012</v>
      </c>
      <c r="C365" s="34">
        <v>46012</v>
      </c>
      <c r="D365" s="53"/>
      <c r="E365" s="53"/>
      <c r="F365" s="35" t="str">
        <f>IFERROR(VLOOKUP(km!$D365,Taux!$H$2:$L$77,3,FALSE()),"")</f>
        <v/>
      </c>
      <c r="G365" s="35" t="str">
        <f>IFERROR(VLOOKUP(km!$D365,Taux!$H$2:$L$77,5,FALSE()),"")</f>
        <v/>
      </c>
      <c r="H365" s="56"/>
      <c r="I365" s="57"/>
      <c r="J365" s="55" t="str">
        <f>IFERROR(km!$F365*$C$6+km!$G365+km!$I365,"")</f>
        <v/>
      </c>
      <c r="K365" s="36"/>
    </row>
    <row r="366" spans="1:11" ht="14.25" customHeight="1" x14ac:dyDescent="0.3">
      <c r="A366" s="32">
        <f t="shared" si="5"/>
        <v>12</v>
      </c>
      <c r="B366" s="33">
        <f>km!$C366</f>
        <v>46013</v>
      </c>
      <c r="C366" s="34">
        <v>46013</v>
      </c>
      <c r="D366" s="53"/>
      <c r="E366" s="53"/>
      <c r="F366" s="35" t="str">
        <f>IFERROR(VLOOKUP(km!$D366,Taux!$H$2:$L$77,3,FALSE()),"")</f>
        <v/>
      </c>
      <c r="G366" s="35" t="str">
        <f>IFERROR(VLOOKUP(km!$D366,Taux!$H$2:$L$77,5,FALSE()),"")</f>
        <v/>
      </c>
      <c r="H366" s="56"/>
      <c r="I366" s="57"/>
      <c r="J366" s="55" t="str">
        <f>IFERROR(km!$F366*$C$6+km!$G366+km!$I366,"")</f>
        <v/>
      </c>
      <c r="K366" s="36"/>
    </row>
    <row r="367" spans="1:11" ht="14.25" customHeight="1" x14ac:dyDescent="0.3">
      <c r="A367" s="32">
        <f t="shared" si="5"/>
        <v>12</v>
      </c>
      <c r="B367" s="33">
        <f>km!$C367</f>
        <v>46014</v>
      </c>
      <c r="C367" s="34">
        <v>46014</v>
      </c>
      <c r="D367" s="53"/>
      <c r="E367" s="53"/>
      <c r="F367" s="35" t="str">
        <f>IFERROR(VLOOKUP(km!$D367,Taux!$H$2:$L$77,3,FALSE()),"")</f>
        <v/>
      </c>
      <c r="G367" s="35" t="str">
        <f>IFERROR(VLOOKUP(km!$D367,Taux!$H$2:$L$77,5,FALSE()),"")</f>
        <v/>
      </c>
      <c r="H367" s="56"/>
      <c r="I367" s="57"/>
      <c r="J367" s="55" t="str">
        <f>IFERROR(km!$F367*$C$6+km!$G367+km!$I367,"")</f>
        <v/>
      </c>
      <c r="K367" s="36"/>
    </row>
    <row r="368" spans="1:11" ht="14.25" customHeight="1" x14ac:dyDescent="0.3">
      <c r="A368" s="32">
        <f t="shared" si="5"/>
        <v>12</v>
      </c>
      <c r="B368" s="33">
        <f>km!$C368</f>
        <v>46015</v>
      </c>
      <c r="C368" s="34">
        <v>46015</v>
      </c>
      <c r="D368" s="53"/>
      <c r="E368" s="53"/>
      <c r="F368" s="35" t="str">
        <f>IFERROR(VLOOKUP(km!$D368,Taux!$H$2:$L$77,3,FALSE()),"")</f>
        <v/>
      </c>
      <c r="G368" s="35" t="str">
        <f>IFERROR(VLOOKUP(km!$D368,Taux!$H$2:$L$77,5,FALSE()),"")</f>
        <v/>
      </c>
      <c r="H368" s="56"/>
      <c r="I368" s="57"/>
      <c r="J368" s="55" t="str">
        <f>IFERROR(km!$F368*$C$6+km!$G368+km!$I368,"")</f>
        <v/>
      </c>
      <c r="K368" s="36"/>
    </row>
    <row r="369" spans="1:11" ht="14.25" customHeight="1" x14ac:dyDescent="0.3">
      <c r="A369" s="32">
        <f t="shared" si="5"/>
        <v>12</v>
      </c>
      <c r="B369" s="33">
        <f>km!$C369</f>
        <v>46016</v>
      </c>
      <c r="C369" s="34">
        <v>46016</v>
      </c>
      <c r="D369" s="53"/>
      <c r="E369" s="53"/>
      <c r="F369" s="35" t="str">
        <f>IFERROR(VLOOKUP(km!$D369,Taux!$H$2:$L$77,3,FALSE()),"")</f>
        <v/>
      </c>
      <c r="G369" s="35" t="str">
        <f>IFERROR(VLOOKUP(km!$D369,Taux!$H$2:$L$77,5,FALSE()),"")</f>
        <v/>
      </c>
      <c r="H369" s="56"/>
      <c r="I369" s="57"/>
      <c r="J369" s="55" t="str">
        <f>IFERROR(km!$F369*$C$6+km!$G369+km!$I369,"")</f>
        <v/>
      </c>
      <c r="K369" s="36"/>
    </row>
    <row r="370" spans="1:11" ht="14.25" customHeight="1" x14ac:dyDescent="0.3">
      <c r="A370" s="32">
        <f t="shared" si="5"/>
        <v>12</v>
      </c>
      <c r="B370" s="33">
        <f>km!$C370</f>
        <v>46017</v>
      </c>
      <c r="C370" s="34">
        <v>46017</v>
      </c>
      <c r="D370" s="53"/>
      <c r="E370" s="53"/>
      <c r="F370" s="35" t="str">
        <f>IFERROR(VLOOKUP(km!$D370,Taux!$H$2:$L$77,3,FALSE()),"")</f>
        <v/>
      </c>
      <c r="G370" s="35" t="str">
        <f>IFERROR(VLOOKUP(km!$D370,Taux!$H$2:$L$77,5,FALSE()),"")</f>
        <v/>
      </c>
      <c r="H370" s="56"/>
      <c r="I370" s="57"/>
      <c r="J370" s="55" t="str">
        <f>IFERROR(km!$F370*$C$6+km!$G370+km!$I370,"")</f>
        <v/>
      </c>
      <c r="K370" s="36"/>
    </row>
    <row r="371" spans="1:11" ht="14.25" customHeight="1" x14ac:dyDescent="0.3">
      <c r="A371" s="32">
        <f t="shared" si="5"/>
        <v>12</v>
      </c>
      <c r="B371" s="33">
        <f>km!$C371</f>
        <v>46018</v>
      </c>
      <c r="C371" s="34">
        <v>46018</v>
      </c>
      <c r="D371" s="53"/>
      <c r="E371" s="53"/>
      <c r="F371" s="35" t="str">
        <f>IFERROR(VLOOKUP(km!$D371,Taux!$H$2:$L$77,3,FALSE()),"")</f>
        <v/>
      </c>
      <c r="G371" s="35" t="str">
        <f>IFERROR(VLOOKUP(km!$D371,Taux!$H$2:$L$77,5,FALSE()),"")</f>
        <v/>
      </c>
      <c r="H371" s="56"/>
      <c r="I371" s="57"/>
      <c r="J371" s="55" t="str">
        <f>IFERROR(km!$F371*$C$6+km!$G371+km!$I371,"")</f>
        <v/>
      </c>
      <c r="K371" s="36"/>
    </row>
    <row r="372" spans="1:11" ht="14.25" customHeight="1" x14ac:dyDescent="0.3">
      <c r="A372" s="32">
        <f t="shared" si="5"/>
        <v>12</v>
      </c>
      <c r="B372" s="33">
        <f>km!$C372</f>
        <v>46019</v>
      </c>
      <c r="C372" s="34">
        <v>46019</v>
      </c>
      <c r="D372" s="53"/>
      <c r="E372" s="53"/>
      <c r="F372" s="35" t="str">
        <f>IFERROR(VLOOKUP(km!$D372,Taux!$H$2:$L$77,3,FALSE()),"")</f>
        <v/>
      </c>
      <c r="G372" s="35" t="str">
        <f>IFERROR(VLOOKUP(km!$D372,Taux!$H$2:$L$77,5,FALSE()),"")</f>
        <v/>
      </c>
      <c r="H372" s="56"/>
      <c r="I372" s="57"/>
      <c r="J372" s="55" t="str">
        <f>IFERROR(km!$F372*$C$6+km!$G372+km!$I372,"")</f>
        <v/>
      </c>
      <c r="K372" s="36"/>
    </row>
    <row r="373" spans="1:11" ht="14.25" customHeight="1" x14ac:dyDescent="0.3">
      <c r="A373" s="32">
        <f t="shared" si="5"/>
        <v>12</v>
      </c>
      <c r="B373" s="33">
        <f>km!$C373</f>
        <v>46020</v>
      </c>
      <c r="C373" s="34">
        <v>46020</v>
      </c>
      <c r="D373" s="53"/>
      <c r="E373" s="53"/>
      <c r="F373" s="35" t="str">
        <f>IFERROR(VLOOKUP(km!$D373,Taux!$H$2:$L$77,3,FALSE()),"")</f>
        <v/>
      </c>
      <c r="G373" s="35" t="str">
        <f>IFERROR(VLOOKUP(km!$D373,Taux!$H$2:$L$77,5,FALSE()),"")</f>
        <v/>
      </c>
      <c r="H373" s="56"/>
      <c r="I373" s="57"/>
      <c r="J373" s="55" t="str">
        <f>IFERROR(km!$F373*$C$6+km!$G373+km!$I373,"")</f>
        <v/>
      </c>
      <c r="K373" s="36"/>
    </row>
    <row r="374" spans="1:11" ht="14.25" customHeight="1" x14ac:dyDescent="0.3">
      <c r="A374" s="32">
        <f t="shared" si="5"/>
        <v>12</v>
      </c>
      <c r="B374" s="33">
        <f>km!$C374</f>
        <v>46021</v>
      </c>
      <c r="C374" s="34">
        <v>46021</v>
      </c>
      <c r="D374" s="53"/>
      <c r="E374" s="53"/>
      <c r="F374" s="35" t="str">
        <f>IFERROR(VLOOKUP(km!$D374,Taux!$H$2:$L$77,3,FALSE()),"")</f>
        <v/>
      </c>
      <c r="G374" s="35" t="str">
        <f>IFERROR(VLOOKUP(km!$D374,Taux!$H$2:$L$77,5,FALSE()),"")</f>
        <v/>
      </c>
      <c r="H374" s="56"/>
      <c r="I374" s="57"/>
      <c r="J374" s="55" t="str">
        <f>IFERROR(km!$F374*$C$6+km!$G374+km!$I374,"")</f>
        <v/>
      </c>
      <c r="K374" s="36"/>
    </row>
    <row r="375" spans="1:11" ht="14.25" customHeight="1" x14ac:dyDescent="0.3">
      <c r="A375" s="32">
        <f t="shared" si="5"/>
        <v>12</v>
      </c>
      <c r="B375" s="33">
        <f>km!$C375</f>
        <v>46022</v>
      </c>
      <c r="C375" s="34">
        <v>46022</v>
      </c>
      <c r="D375" s="53"/>
      <c r="E375" s="53"/>
      <c r="F375" s="35" t="str">
        <f>IFERROR(VLOOKUP(km!$D375,Taux!$H$2:$L$77,3,FALSE()),"")</f>
        <v/>
      </c>
      <c r="G375" s="35" t="str">
        <f>IFERROR(VLOOKUP(km!$D375,Taux!$H$2:$L$77,5,FALSE()),"")</f>
        <v/>
      </c>
      <c r="H375" s="56"/>
      <c r="I375" s="57"/>
      <c r="J375" s="55" t="str">
        <f>IFERROR(km!$F375*$C$6+km!$G375+km!$I375,"")</f>
        <v/>
      </c>
      <c r="K375" s="36"/>
    </row>
    <row r="376" spans="1:11" ht="14.25" customHeight="1" x14ac:dyDescent="0.3">
      <c r="A376" s="5"/>
      <c r="B376" s="7"/>
    </row>
    <row r="377" spans="1:11" ht="14.25" customHeight="1" x14ac:dyDescent="0.3">
      <c r="A377" s="5"/>
      <c r="B377" s="7"/>
    </row>
    <row r="378" spans="1:11" ht="14.25" customHeight="1" x14ac:dyDescent="0.3">
      <c r="A378" s="5"/>
      <c r="B378" s="7"/>
    </row>
    <row r="379" spans="1:11" ht="14.25" customHeight="1" x14ac:dyDescent="0.3">
      <c r="A379" s="5"/>
      <c r="B379" s="7"/>
    </row>
    <row r="380" spans="1:11" ht="14.25" customHeight="1" x14ac:dyDescent="0.3">
      <c r="A380" s="5"/>
      <c r="B380" s="7"/>
    </row>
    <row r="381" spans="1:11" ht="14.25" customHeight="1" x14ac:dyDescent="0.3">
      <c r="A381" s="5"/>
      <c r="B381" s="7"/>
    </row>
    <row r="382" spans="1:11" ht="14.25" customHeight="1" x14ac:dyDescent="0.3">
      <c r="A382" s="5"/>
      <c r="B382" s="7"/>
    </row>
    <row r="383" spans="1:11" ht="14.25" customHeight="1" x14ac:dyDescent="0.3">
      <c r="A383" s="5"/>
      <c r="B383" s="7"/>
    </row>
    <row r="384" spans="1:11" ht="14.25" customHeight="1" x14ac:dyDescent="0.3">
      <c r="A384" s="5"/>
      <c r="B384" s="7"/>
    </row>
    <row r="385" spans="1:2" ht="14.25" customHeight="1" x14ac:dyDescent="0.3">
      <c r="A385" s="5"/>
      <c r="B385" s="7"/>
    </row>
    <row r="386" spans="1:2" ht="14.25" customHeight="1" x14ac:dyDescent="0.3">
      <c r="A386" s="5"/>
      <c r="B386" s="7"/>
    </row>
    <row r="387" spans="1:2" ht="14.25" customHeight="1" x14ac:dyDescent="0.3">
      <c r="A387" s="5"/>
      <c r="B387" s="7"/>
    </row>
    <row r="388" spans="1:2" ht="14.25" customHeight="1" x14ac:dyDescent="0.3">
      <c r="A388" s="5"/>
      <c r="B388" s="7"/>
    </row>
    <row r="389" spans="1:2" ht="14.25" customHeight="1" x14ac:dyDescent="0.3">
      <c r="A389" s="5"/>
      <c r="B389" s="7"/>
    </row>
    <row r="390" spans="1:2" ht="14.25" customHeight="1" x14ac:dyDescent="0.3">
      <c r="A390" s="5"/>
      <c r="B390" s="7"/>
    </row>
    <row r="391" spans="1:2" ht="14.25" customHeight="1" x14ac:dyDescent="0.3">
      <c r="A391" s="5"/>
      <c r="B391" s="7"/>
    </row>
    <row r="392" spans="1:2" ht="14.25" customHeight="1" x14ac:dyDescent="0.3">
      <c r="A392" s="5"/>
      <c r="B392" s="7"/>
    </row>
    <row r="393" spans="1:2" ht="14.25" customHeight="1" x14ac:dyDescent="0.3">
      <c r="A393" s="5"/>
      <c r="B393" s="7"/>
    </row>
    <row r="394" spans="1:2" ht="14.25" customHeight="1" x14ac:dyDescent="0.3">
      <c r="A394" s="5"/>
      <c r="B394" s="7"/>
    </row>
    <row r="395" spans="1:2" ht="14.25" customHeight="1" x14ac:dyDescent="0.3">
      <c r="A395" s="5"/>
      <c r="B395" s="7"/>
    </row>
    <row r="396" spans="1:2" ht="14.25" customHeight="1" x14ac:dyDescent="0.3">
      <c r="A396" s="5"/>
      <c r="B396" s="7"/>
    </row>
    <row r="397" spans="1:2" ht="14.25" customHeight="1" x14ac:dyDescent="0.3">
      <c r="A397" s="5"/>
      <c r="B397" s="7"/>
    </row>
    <row r="398" spans="1:2" ht="14.25" customHeight="1" x14ac:dyDescent="0.3">
      <c r="A398" s="5"/>
      <c r="B398" s="7"/>
    </row>
    <row r="399" spans="1:2" ht="14.25" customHeight="1" x14ac:dyDescent="0.3">
      <c r="A399" s="5"/>
      <c r="B399" s="7"/>
    </row>
    <row r="400" spans="1:2" ht="14.25" customHeight="1" x14ac:dyDescent="0.3">
      <c r="A400" s="5"/>
      <c r="B400" s="7"/>
    </row>
    <row r="401" spans="1:2" ht="14.25" customHeight="1" x14ac:dyDescent="0.3">
      <c r="A401" s="5"/>
      <c r="B401" s="7"/>
    </row>
    <row r="402" spans="1:2" ht="14.25" customHeight="1" x14ac:dyDescent="0.3">
      <c r="A402" s="5"/>
      <c r="B402" s="7"/>
    </row>
    <row r="403" spans="1:2" ht="14.25" customHeight="1" x14ac:dyDescent="0.3">
      <c r="A403" s="5"/>
      <c r="B403" s="7"/>
    </row>
    <row r="404" spans="1:2" ht="14.25" customHeight="1" x14ac:dyDescent="0.3">
      <c r="A404" s="5"/>
      <c r="B404" s="7"/>
    </row>
    <row r="405" spans="1:2" ht="14.25" customHeight="1" x14ac:dyDescent="0.3">
      <c r="A405" s="5"/>
      <c r="B405" s="7"/>
    </row>
    <row r="406" spans="1:2" ht="14.25" customHeight="1" x14ac:dyDescent="0.3">
      <c r="A406" s="5"/>
      <c r="B406" s="7"/>
    </row>
    <row r="407" spans="1:2" ht="14.25" customHeight="1" x14ac:dyDescent="0.3">
      <c r="A407" s="5"/>
      <c r="B407" s="7"/>
    </row>
    <row r="408" spans="1:2" ht="14.25" customHeight="1" x14ac:dyDescent="0.3">
      <c r="A408" s="5"/>
      <c r="B408" s="7"/>
    </row>
    <row r="409" spans="1:2" ht="14.25" customHeight="1" x14ac:dyDescent="0.3">
      <c r="A409" s="5"/>
      <c r="B409" s="7"/>
    </row>
    <row r="410" spans="1:2" ht="14.25" customHeight="1" x14ac:dyDescent="0.3">
      <c r="A410" s="5"/>
      <c r="B410" s="7"/>
    </row>
    <row r="411" spans="1:2" ht="14.25" customHeight="1" x14ac:dyDescent="0.3">
      <c r="A411" s="5"/>
      <c r="B411" s="7"/>
    </row>
    <row r="412" spans="1:2" ht="14.25" customHeight="1" x14ac:dyDescent="0.3">
      <c r="A412" s="5"/>
      <c r="B412" s="7"/>
    </row>
    <row r="413" spans="1:2" ht="14.25" customHeight="1" x14ac:dyDescent="0.3">
      <c r="A413" s="5"/>
      <c r="B413" s="7"/>
    </row>
    <row r="414" spans="1:2" ht="14.25" customHeight="1" x14ac:dyDescent="0.3">
      <c r="A414" s="5"/>
      <c r="B414" s="7"/>
    </row>
    <row r="415" spans="1:2" ht="14.25" customHeight="1" x14ac:dyDescent="0.3">
      <c r="A415" s="5"/>
      <c r="B415" s="7"/>
    </row>
    <row r="416" spans="1:2" ht="14.25" customHeight="1" x14ac:dyDescent="0.3">
      <c r="A416" s="5"/>
      <c r="B416" s="7"/>
    </row>
    <row r="417" spans="1:2" ht="14.25" customHeight="1" x14ac:dyDescent="0.3">
      <c r="A417" s="5"/>
      <c r="B417" s="7"/>
    </row>
    <row r="418" spans="1:2" ht="14.25" customHeight="1" x14ac:dyDescent="0.3">
      <c r="A418" s="5"/>
      <c r="B418" s="7"/>
    </row>
    <row r="419" spans="1:2" ht="14.25" customHeight="1" x14ac:dyDescent="0.3">
      <c r="A419" s="5"/>
      <c r="B419" s="7"/>
    </row>
    <row r="420" spans="1:2" ht="14.25" customHeight="1" x14ac:dyDescent="0.3">
      <c r="A420" s="5"/>
      <c r="B420" s="7"/>
    </row>
    <row r="421" spans="1:2" ht="14.25" customHeight="1" x14ac:dyDescent="0.3">
      <c r="A421" s="5"/>
      <c r="B421" s="7"/>
    </row>
    <row r="422" spans="1:2" ht="14.25" customHeight="1" x14ac:dyDescent="0.3">
      <c r="A422" s="5"/>
      <c r="B422" s="7"/>
    </row>
    <row r="423" spans="1:2" ht="14.25" customHeight="1" x14ac:dyDescent="0.3">
      <c r="A423" s="5"/>
      <c r="B423" s="7"/>
    </row>
    <row r="424" spans="1:2" ht="14.25" customHeight="1" x14ac:dyDescent="0.3">
      <c r="A424" s="5"/>
      <c r="B424" s="7"/>
    </row>
    <row r="425" spans="1:2" ht="14.25" customHeight="1" x14ac:dyDescent="0.3">
      <c r="A425" s="5"/>
      <c r="B425" s="7"/>
    </row>
    <row r="426" spans="1:2" ht="14.25" customHeight="1" x14ac:dyDescent="0.3">
      <c r="A426" s="5"/>
      <c r="B426" s="7"/>
    </row>
    <row r="427" spans="1:2" ht="14.25" customHeight="1" x14ac:dyDescent="0.3">
      <c r="A427" s="5"/>
      <c r="B427" s="7"/>
    </row>
    <row r="428" spans="1:2" ht="14.25" customHeight="1" x14ac:dyDescent="0.3">
      <c r="A428" s="5"/>
      <c r="B428" s="7"/>
    </row>
    <row r="429" spans="1:2" ht="14.25" customHeight="1" x14ac:dyDescent="0.3">
      <c r="A429" s="5"/>
      <c r="B429" s="7"/>
    </row>
    <row r="430" spans="1:2" ht="14.25" customHeight="1" x14ac:dyDescent="0.3">
      <c r="A430" s="5"/>
      <c r="B430" s="7"/>
    </row>
    <row r="431" spans="1:2" ht="14.25" customHeight="1" x14ac:dyDescent="0.3">
      <c r="A431" s="5"/>
      <c r="B431" s="7"/>
    </row>
    <row r="432" spans="1:2" ht="14.25" customHeight="1" x14ac:dyDescent="0.3">
      <c r="A432" s="5"/>
      <c r="B432" s="7"/>
    </row>
    <row r="433" spans="1:2" ht="14.25" customHeight="1" x14ac:dyDescent="0.3">
      <c r="A433" s="5"/>
      <c r="B433" s="7"/>
    </row>
    <row r="434" spans="1:2" ht="14.25" customHeight="1" x14ac:dyDescent="0.3">
      <c r="A434" s="5"/>
      <c r="B434" s="7"/>
    </row>
    <row r="435" spans="1:2" ht="14.25" customHeight="1" x14ac:dyDescent="0.3">
      <c r="A435" s="5"/>
      <c r="B435" s="7"/>
    </row>
    <row r="436" spans="1:2" ht="14.25" customHeight="1" x14ac:dyDescent="0.3">
      <c r="A436" s="5"/>
      <c r="B436" s="7"/>
    </row>
    <row r="437" spans="1:2" ht="14.25" customHeight="1" x14ac:dyDescent="0.3">
      <c r="A437" s="5"/>
      <c r="B437" s="7"/>
    </row>
    <row r="438" spans="1:2" ht="14.25" customHeight="1" x14ac:dyDescent="0.3">
      <c r="A438" s="5"/>
      <c r="B438" s="7"/>
    </row>
    <row r="439" spans="1:2" ht="14.25" customHeight="1" x14ac:dyDescent="0.3">
      <c r="A439" s="5"/>
      <c r="B439" s="7"/>
    </row>
    <row r="440" spans="1:2" ht="14.25" customHeight="1" x14ac:dyDescent="0.3">
      <c r="A440" s="5"/>
      <c r="B440" s="7"/>
    </row>
    <row r="441" spans="1:2" ht="14.25" customHeight="1" x14ac:dyDescent="0.3">
      <c r="A441" s="5"/>
      <c r="B441" s="7"/>
    </row>
    <row r="442" spans="1:2" ht="14.25" customHeight="1" x14ac:dyDescent="0.3">
      <c r="A442" s="5"/>
      <c r="B442" s="7"/>
    </row>
    <row r="443" spans="1:2" ht="14.25" customHeight="1" x14ac:dyDescent="0.3">
      <c r="A443" s="5"/>
      <c r="B443" s="7"/>
    </row>
    <row r="444" spans="1:2" ht="14.25" customHeight="1" x14ac:dyDescent="0.3">
      <c r="A444" s="5"/>
      <c r="B444" s="7"/>
    </row>
    <row r="445" spans="1:2" ht="14.25" customHeight="1" x14ac:dyDescent="0.3">
      <c r="A445" s="5"/>
      <c r="B445" s="7"/>
    </row>
    <row r="446" spans="1:2" ht="14.25" customHeight="1" x14ac:dyDescent="0.3">
      <c r="A446" s="5"/>
      <c r="B446" s="7"/>
    </row>
    <row r="447" spans="1:2" ht="14.25" customHeight="1" x14ac:dyDescent="0.3">
      <c r="A447" s="5"/>
      <c r="B447" s="7"/>
    </row>
    <row r="448" spans="1:2" ht="14.25" customHeight="1" x14ac:dyDescent="0.3">
      <c r="A448" s="5"/>
      <c r="B448" s="7"/>
    </row>
    <row r="449" spans="1:2" ht="14.25" customHeight="1" x14ac:dyDescent="0.3">
      <c r="A449" s="5"/>
      <c r="B449" s="7"/>
    </row>
    <row r="450" spans="1:2" ht="14.25" customHeight="1" x14ac:dyDescent="0.3">
      <c r="A450" s="5"/>
      <c r="B450" s="7"/>
    </row>
    <row r="451" spans="1:2" ht="14.25" customHeight="1" x14ac:dyDescent="0.3">
      <c r="A451" s="5"/>
      <c r="B451" s="7"/>
    </row>
    <row r="452" spans="1:2" ht="14.25" customHeight="1" x14ac:dyDescent="0.3">
      <c r="A452" s="5"/>
      <c r="B452" s="7"/>
    </row>
    <row r="453" spans="1:2" ht="14.25" customHeight="1" x14ac:dyDescent="0.3">
      <c r="A453" s="5"/>
      <c r="B453" s="7"/>
    </row>
    <row r="454" spans="1:2" ht="14.25" customHeight="1" x14ac:dyDescent="0.3">
      <c r="A454" s="5"/>
      <c r="B454" s="7"/>
    </row>
    <row r="455" spans="1:2" ht="14.25" customHeight="1" x14ac:dyDescent="0.3">
      <c r="A455" s="5"/>
      <c r="B455" s="7"/>
    </row>
    <row r="456" spans="1:2" ht="14.25" customHeight="1" x14ac:dyDescent="0.3">
      <c r="A456" s="5"/>
      <c r="B456" s="7"/>
    </row>
    <row r="457" spans="1:2" ht="14.25" customHeight="1" x14ac:dyDescent="0.3">
      <c r="A457" s="5"/>
      <c r="B457" s="7"/>
    </row>
    <row r="458" spans="1:2" ht="14.25" customHeight="1" x14ac:dyDescent="0.3">
      <c r="A458" s="5"/>
      <c r="B458" s="7"/>
    </row>
    <row r="459" spans="1:2" ht="14.25" customHeight="1" x14ac:dyDescent="0.3">
      <c r="A459" s="5"/>
      <c r="B459" s="7"/>
    </row>
    <row r="460" spans="1:2" ht="14.25" customHeight="1" x14ac:dyDescent="0.3">
      <c r="A460" s="5"/>
      <c r="B460" s="7"/>
    </row>
    <row r="461" spans="1:2" ht="14.25" customHeight="1" x14ac:dyDescent="0.3">
      <c r="A461" s="5"/>
      <c r="B461" s="7"/>
    </row>
    <row r="462" spans="1:2" ht="14.25" customHeight="1" x14ac:dyDescent="0.3">
      <c r="A462" s="5"/>
      <c r="B462" s="7"/>
    </row>
    <row r="463" spans="1:2" ht="14.25" customHeight="1" x14ac:dyDescent="0.3">
      <c r="A463" s="5"/>
      <c r="B463" s="7"/>
    </row>
    <row r="464" spans="1:2" ht="14.25" customHeight="1" x14ac:dyDescent="0.3">
      <c r="A464" s="5"/>
      <c r="B464" s="7"/>
    </row>
    <row r="465" spans="1:2" ht="14.25" customHeight="1" x14ac:dyDescent="0.3">
      <c r="A465" s="5"/>
      <c r="B465" s="7"/>
    </row>
    <row r="466" spans="1:2" ht="14.25" customHeight="1" x14ac:dyDescent="0.3">
      <c r="A466" s="5"/>
      <c r="B466" s="7"/>
    </row>
    <row r="467" spans="1:2" ht="14.25" customHeight="1" x14ac:dyDescent="0.3">
      <c r="A467" s="5"/>
      <c r="B467" s="7"/>
    </row>
    <row r="468" spans="1:2" ht="14.25" customHeight="1" x14ac:dyDescent="0.3">
      <c r="A468" s="5"/>
      <c r="B468" s="7"/>
    </row>
    <row r="469" spans="1:2" ht="14.25" customHeight="1" x14ac:dyDescent="0.3">
      <c r="A469" s="5"/>
      <c r="B469" s="7"/>
    </row>
    <row r="470" spans="1:2" ht="14.25" customHeight="1" x14ac:dyDescent="0.3">
      <c r="A470" s="5"/>
      <c r="B470" s="7"/>
    </row>
    <row r="471" spans="1:2" ht="14.25" customHeight="1" x14ac:dyDescent="0.3">
      <c r="A471" s="5"/>
      <c r="B471" s="7"/>
    </row>
    <row r="472" spans="1:2" ht="14.25" customHeight="1" x14ac:dyDescent="0.3">
      <c r="A472" s="5"/>
      <c r="B472" s="7"/>
    </row>
    <row r="473" spans="1:2" ht="14.25" customHeight="1" x14ac:dyDescent="0.3">
      <c r="A473" s="5"/>
      <c r="B473" s="7"/>
    </row>
    <row r="474" spans="1:2" ht="14.25" customHeight="1" x14ac:dyDescent="0.3">
      <c r="A474" s="5"/>
      <c r="B474" s="7"/>
    </row>
    <row r="475" spans="1:2" ht="14.25" customHeight="1" x14ac:dyDescent="0.3">
      <c r="A475" s="5"/>
      <c r="B475" s="7"/>
    </row>
    <row r="476" spans="1:2" ht="14.25" customHeight="1" x14ac:dyDescent="0.3">
      <c r="A476" s="5"/>
      <c r="B476" s="7"/>
    </row>
    <row r="477" spans="1:2" ht="14.25" customHeight="1" x14ac:dyDescent="0.3">
      <c r="A477" s="5"/>
      <c r="B477" s="7"/>
    </row>
    <row r="478" spans="1:2" ht="14.25" customHeight="1" x14ac:dyDescent="0.3">
      <c r="A478" s="5"/>
      <c r="B478" s="7"/>
    </row>
    <row r="479" spans="1:2" ht="14.25" customHeight="1" x14ac:dyDescent="0.3">
      <c r="A479" s="5"/>
      <c r="B479" s="7"/>
    </row>
    <row r="480" spans="1:2" ht="14.25" customHeight="1" x14ac:dyDescent="0.3">
      <c r="A480" s="5"/>
      <c r="B480" s="7"/>
    </row>
    <row r="481" spans="1:2" ht="14.25" customHeight="1" x14ac:dyDescent="0.3">
      <c r="A481" s="5"/>
      <c r="B481" s="7"/>
    </row>
    <row r="482" spans="1:2" ht="14.25" customHeight="1" x14ac:dyDescent="0.3">
      <c r="A482" s="5"/>
      <c r="B482" s="7"/>
    </row>
    <row r="483" spans="1:2" ht="14.25" customHeight="1" x14ac:dyDescent="0.3">
      <c r="A483" s="5"/>
      <c r="B483" s="7"/>
    </row>
    <row r="484" spans="1:2" ht="14.25" customHeight="1" x14ac:dyDescent="0.3">
      <c r="A484" s="5"/>
      <c r="B484" s="7"/>
    </row>
    <row r="485" spans="1:2" ht="14.25" customHeight="1" x14ac:dyDescent="0.3">
      <c r="A485" s="5"/>
      <c r="B485" s="7"/>
    </row>
    <row r="486" spans="1:2" ht="14.25" customHeight="1" x14ac:dyDescent="0.3">
      <c r="A486" s="5"/>
      <c r="B486" s="7"/>
    </row>
    <row r="487" spans="1:2" ht="14.25" customHeight="1" x14ac:dyDescent="0.3">
      <c r="A487" s="5"/>
      <c r="B487" s="7"/>
    </row>
    <row r="488" spans="1:2" ht="14.25" customHeight="1" x14ac:dyDescent="0.3">
      <c r="A488" s="5"/>
      <c r="B488" s="7"/>
    </row>
    <row r="489" spans="1:2" ht="14.25" customHeight="1" x14ac:dyDescent="0.3">
      <c r="A489" s="5"/>
      <c r="B489" s="7"/>
    </row>
    <row r="490" spans="1:2" ht="14.25" customHeight="1" x14ac:dyDescent="0.3">
      <c r="A490" s="5"/>
      <c r="B490" s="7"/>
    </row>
    <row r="491" spans="1:2" ht="14.25" customHeight="1" x14ac:dyDescent="0.3">
      <c r="A491" s="5"/>
      <c r="B491" s="7"/>
    </row>
    <row r="492" spans="1:2" ht="14.25" customHeight="1" x14ac:dyDescent="0.3">
      <c r="A492" s="5"/>
      <c r="B492" s="7"/>
    </row>
    <row r="493" spans="1:2" ht="14.25" customHeight="1" x14ac:dyDescent="0.3">
      <c r="A493" s="5"/>
      <c r="B493" s="7"/>
    </row>
    <row r="494" spans="1:2" ht="14.25" customHeight="1" x14ac:dyDescent="0.3">
      <c r="A494" s="5"/>
      <c r="B494" s="7"/>
    </row>
    <row r="495" spans="1:2" ht="14.25" customHeight="1" x14ac:dyDescent="0.3">
      <c r="A495" s="5"/>
      <c r="B495" s="7"/>
    </row>
    <row r="496" spans="1:2" ht="14.25" customHeight="1" x14ac:dyDescent="0.3">
      <c r="A496" s="5"/>
      <c r="B496" s="7"/>
    </row>
    <row r="497" spans="1:2" ht="14.25" customHeight="1" x14ac:dyDescent="0.3">
      <c r="A497" s="5"/>
      <c r="B497" s="7"/>
    </row>
    <row r="498" spans="1:2" ht="14.25" customHeight="1" x14ac:dyDescent="0.3">
      <c r="A498" s="5"/>
      <c r="B498" s="7"/>
    </row>
    <row r="499" spans="1:2" ht="14.25" customHeight="1" x14ac:dyDescent="0.3">
      <c r="A499" s="5"/>
      <c r="B499" s="7"/>
    </row>
    <row r="500" spans="1:2" ht="14.25" customHeight="1" x14ac:dyDescent="0.3">
      <c r="A500" s="5"/>
      <c r="B500" s="7"/>
    </row>
    <row r="501" spans="1:2" ht="14.25" customHeight="1" x14ac:dyDescent="0.3">
      <c r="A501" s="5"/>
      <c r="B501" s="7"/>
    </row>
    <row r="502" spans="1:2" ht="14.25" customHeight="1" x14ac:dyDescent="0.3">
      <c r="A502" s="5"/>
      <c r="B502" s="7"/>
    </row>
    <row r="503" spans="1:2" ht="14.25" customHeight="1" x14ac:dyDescent="0.3">
      <c r="A503" s="5"/>
      <c r="B503" s="7"/>
    </row>
    <row r="504" spans="1:2" ht="14.25" customHeight="1" x14ac:dyDescent="0.3">
      <c r="A504" s="5"/>
      <c r="B504" s="7"/>
    </row>
    <row r="505" spans="1:2" ht="14.25" customHeight="1" x14ac:dyDescent="0.3">
      <c r="A505" s="5"/>
      <c r="B505" s="7"/>
    </row>
    <row r="506" spans="1:2" ht="14.25" customHeight="1" x14ac:dyDescent="0.3">
      <c r="A506" s="5"/>
      <c r="B506" s="7"/>
    </row>
    <row r="507" spans="1:2" ht="14.25" customHeight="1" x14ac:dyDescent="0.3">
      <c r="A507" s="5"/>
      <c r="B507" s="7"/>
    </row>
    <row r="508" spans="1:2" ht="14.25" customHeight="1" x14ac:dyDescent="0.3">
      <c r="A508" s="5"/>
      <c r="B508" s="7"/>
    </row>
    <row r="509" spans="1:2" ht="14.25" customHeight="1" x14ac:dyDescent="0.3">
      <c r="A509" s="5"/>
      <c r="B509" s="7"/>
    </row>
    <row r="510" spans="1:2" ht="14.25" customHeight="1" x14ac:dyDescent="0.3">
      <c r="A510" s="5"/>
      <c r="B510" s="7"/>
    </row>
    <row r="511" spans="1:2" ht="14.25" customHeight="1" x14ac:dyDescent="0.3">
      <c r="A511" s="5"/>
      <c r="B511" s="7"/>
    </row>
    <row r="512" spans="1:2" ht="14.25" customHeight="1" x14ac:dyDescent="0.3">
      <c r="A512" s="5"/>
      <c r="B512" s="7"/>
    </row>
    <row r="513" spans="1:2" ht="14.25" customHeight="1" x14ac:dyDescent="0.3">
      <c r="A513" s="5"/>
      <c r="B513" s="7"/>
    </row>
    <row r="514" spans="1:2" ht="14.25" customHeight="1" x14ac:dyDescent="0.3">
      <c r="A514" s="5"/>
      <c r="B514" s="7"/>
    </row>
    <row r="515" spans="1:2" ht="14.25" customHeight="1" x14ac:dyDescent="0.3">
      <c r="A515" s="5"/>
      <c r="B515" s="7"/>
    </row>
    <row r="516" spans="1:2" ht="14.25" customHeight="1" x14ac:dyDescent="0.3">
      <c r="A516" s="5"/>
      <c r="B516" s="7"/>
    </row>
    <row r="517" spans="1:2" ht="14.25" customHeight="1" x14ac:dyDescent="0.3">
      <c r="A517" s="5"/>
      <c r="B517" s="7"/>
    </row>
    <row r="518" spans="1:2" ht="14.25" customHeight="1" x14ac:dyDescent="0.3">
      <c r="A518" s="5"/>
      <c r="B518" s="7"/>
    </row>
    <row r="519" spans="1:2" ht="14.25" customHeight="1" x14ac:dyDescent="0.3">
      <c r="A519" s="5"/>
      <c r="B519" s="7"/>
    </row>
    <row r="520" spans="1:2" ht="14.25" customHeight="1" x14ac:dyDescent="0.3">
      <c r="A520" s="5"/>
      <c r="B520" s="7"/>
    </row>
    <row r="521" spans="1:2" ht="14.25" customHeight="1" x14ac:dyDescent="0.3">
      <c r="A521" s="5"/>
      <c r="B521" s="7"/>
    </row>
    <row r="522" spans="1:2" ht="14.25" customHeight="1" x14ac:dyDescent="0.3">
      <c r="A522" s="5"/>
      <c r="B522" s="7"/>
    </row>
    <row r="523" spans="1:2" ht="14.25" customHeight="1" x14ac:dyDescent="0.3">
      <c r="A523" s="5"/>
      <c r="B523" s="7"/>
    </row>
    <row r="524" spans="1:2" ht="14.25" customHeight="1" x14ac:dyDescent="0.3">
      <c r="A524" s="5"/>
      <c r="B524" s="7"/>
    </row>
    <row r="525" spans="1:2" ht="14.25" customHeight="1" x14ac:dyDescent="0.3">
      <c r="A525" s="5"/>
      <c r="B525" s="7"/>
    </row>
    <row r="526" spans="1:2" ht="14.25" customHeight="1" x14ac:dyDescent="0.3">
      <c r="A526" s="5"/>
      <c r="B526" s="7"/>
    </row>
    <row r="527" spans="1:2" ht="14.25" customHeight="1" x14ac:dyDescent="0.3">
      <c r="A527" s="5"/>
      <c r="B527" s="7"/>
    </row>
    <row r="528" spans="1:2" ht="14.25" customHeight="1" x14ac:dyDescent="0.3">
      <c r="A528" s="5"/>
      <c r="B528" s="7"/>
    </row>
    <row r="529" spans="1:2" ht="14.25" customHeight="1" x14ac:dyDescent="0.3">
      <c r="A529" s="5"/>
      <c r="B529" s="7"/>
    </row>
    <row r="530" spans="1:2" ht="14.25" customHeight="1" x14ac:dyDescent="0.3">
      <c r="A530" s="5"/>
      <c r="B530" s="7"/>
    </row>
    <row r="531" spans="1:2" ht="14.25" customHeight="1" x14ac:dyDescent="0.3">
      <c r="A531" s="5"/>
      <c r="B531" s="7"/>
    </row>
    <row r="532" spans="1:2" ht="14.25" customHeight="1" x14ac:dyDescent="0.3">
      <c r="A532" s="5"/>
      <c r="B532" s="7"/>
    </row>
    <row r="533" spans="1:2" ht="14.25" customHeight="1" x14ac:dyDescent="0.3">
      <c r="A533" s="5"/>
      <c r="B533" s="7"/>
    </row>
    <row r="534" spans="1:2" ht="14.25" customHeight="1" x14ac:dyDescent="0.3">
      <c r="A534" s="5"/>
      <c r="B534" s="7"/>
    </row>
    <row r="535" spans="1:2" ht="14.25" customHeight="1" x14ac:dyDescent="0.3">
      <c r="A535" s="5"/>
      <c r="B535" s="7"/>
    </row>
    <row r="536" spans="1:2" ht="14.25" customHeight="1" x14ac:dyDescent="0.3">
      <c r="A536" s="5"/>
      <c r="B536" s="7"/>
    </row>
    <row r="537" spans="1:2" ht="14.25" customHeight="1" x14ac:dyDescent="0.3">
      <c r="A537" s="5"/>
      <c r="B537" s="7"/>
    </row>
    <row r="538" spans="1:2" ht="14.25" customHeight="1" x14ac:dyDescent="0.3">
      <c r="A538" s="5"/>
      <c r="B538" s="7"/>
    </row>
    <row r="539" spans="1:2" ht="14.25" customHeight="1" x14ac:dyDescent="0.3">
      <c r="A539" s="5"/>
      <c r="B539" s="7"/>
    </row>
    <row r="540" spans="1:2" ht="14.25" customHeight="1" x14ac:dyDescent="0.3">
      <c r="A540" s="5"/>
      <c r="B540" s="7"/>
    </row>
    <row r="541" spans="1:2" ht="14.25" customHeight="1" x14ac:dyDescent="0.3">
      <c r="A541" s="5"/>
      <c r="B541" s="7"/>
    </row>
    <row r="542" spans="1:2" ht="14.25" customHeight="1" x14ac:dyDescent="0.3">
      <c r="A542" s="5"/>
      <c r="B542" s="7"/>
    </row>
    <row r="543" spans="1:2" ht="14.25" customHeight="1" x14ac:dyDescent="0.3">
      <c r="A543" s="5"/>
      <c r="B543" s="7"/>
    </row>
    <row r="544" spans="1:2" ht="14.25" customHeight="1" x14ac:dyDescent="0.3">
      <c r="A544" s="5"/>
      <c r="B544" s="7"/>
    </row>
    <row r="545" spans="1:2" ht="14.25" customHeight="1" x14ac:dyDescent="0.3">
      <c r="A545" s="5"/>
      <c r="B545" s="7"/>
    </row>
    <row r="546" spans="1:2" ht="14.25" customHeight="1" x14ac:dyDescent="0.3">
      <c r="A546" s="5"/>
      <c r="B546" s="7"/>
    </row>
    <row r="547" spans="1:2" ht="14.25" customHeight="1" x14ac:dyDescent="0.3">
      <c r="A547" s="5"/>
      <c r="B547" s="7"/>
    </row>
    <row r="548" spans="1:2" ht="14.25" customHeight="1" x14ac:dyDescent="0.3">
      <c r="A548" s="5"/>
      <c r="B548" s="7"/>
    </row>
    <row r="549" spans="1:2" ht="14.25" customHeight="1" x14ac:dyDescent="0.3">
      <c r="A549" s="5"/>
      <c r="B549" s="7"/>
    </row>
    <row r="550" spans="1:2" ht="14.25" customHeight="1" x14ac:dyDescent="0.3">
      <c r="A550" s="5"/>
      <c r="B550" s="7"/>
    </row>
    <row r="551" spans="1:2" ht="14.25" customHeight="1" x14ac:dyDescent="0.3">
      <c r="A551" s="5"/>
      <c r="B551" s="7"/>
    </row>
    <row r="552" spans="1:2" ht="14.25" customHeight="1" x14ac:dyDescent="0.3">
      <c r="A552" s="5"/>
      <c r="B552" s="7"/>
    </row>
    <row r="553" spans="1:2" ht="14.25" customHeight="1" x14ac:dyDescent="0.3">
      <c r="A553" s="5"/>
      <c r="B553" s="7"/>
    </row>
    <row r="554" spans="1:2" ht="14.25" customHeight="1" x14ac:dyDescent="0.3">
      <c r="A554" s="5"/>
      <c r="B554" s="7"/>
    </row>
    <row r="555" spans="1:2" ht="14.25" customHeight="1" x14ac:dyDescent="0.3">
      <c r="A555" s="5"/>
      <c r="B555" s="7"/>
    </row>
    <row r="556" spans="1:2" ht="14.25" customHeight="1" x14ac:dyDescent="0.3">
      <c r="A556" s="5"/>
      <c r="B556" s="7"/>
    </row>
    <row r="557" spans="1:2" ht="14.25" customHeight="1" x14ac:dyDescent="0.3">
      <c r="A557" s="5"/>
      <c r="B557" s="7"/>
    </row>
    <row r="558" spans="1:2" ht="14.25" customHeight="1" x14ac:dyDescent="0.3">
      <c r="A558" s="5"/>
      <c r="B558" s="7"/>
    </row>
    <row r="559" spans="1:2" ht="14.25" customHeight="1" x14ac:dyDescent="0.3">
      <c r="A559" s="5"/>
      <c r="B559" s="7"/>
    </row>
    <row r="560" spans="1:2" ht="14.25" customHeight="1" x14ac:dyDescent="0.3">
      <c r="A560" s="5"/>
      <c r="B560" s="7"/>
    </row>
    <row r="561" spans="1:2" ht="14.25" customHeight="1" x14ac:dyDescent="0.3">
      <c r="A561" s="5"/>
      <c r="B561" s="7"/>
    </row>
    <row r="562" spans="1:2" ht="14.25" customHeight="1" x14ac:dyDescent="0.3">
      <c r="A562" s="5"/>
      <c r="B562" s="7"/>
    </row>
    <row r="563" spans="1:2" ht="14.25" customHeight="1" x14ac:dyDescent="0.3">
      <c r="A563" s="5"/>
      <c r="B563" s="7"/>
    </row>
    <row r="564" spans="1:2" ht="14.25" customHeight="1" x14ac:dyDescent="0.3">
      <c r="A564" s="5"/>
      <c r="B564" s="7"/>
    </row>
    <row r="565" spans="1:2" ht="14.25" customHeight="1" x14ac:dyDescent="0.3">
      <c r="A565" s="5"/>
      <c r="B565" s="7"/>
    </row>
    <row r="566" spans="1:2" ht="14.25" customHeight="1" x14ac:dyDescent="0.3">
      <c r="A566" s="5"/>
      <c r="B566" s="7"/>
    </row>
    <row r="567" spans="1:2" ht="14.25" customHeight="1" x14ac:dyDescent="0.3">
      <c r="A567" s="5"/>
      <c r="B567" s="7"/>
    </row>
    <row r="568" spans="1:2" ht="14.25" customHeight="1" x14ac:dyDescent="0.3">
      <c r="A568" s="5"/>
      <c r="B568" s="7"/>
    </row>
    <row r="569" spans="1:2" ht="14.25" customHeight="1" x14ac:dyDescent="0.3">
      <c r="A569" s="5"/>
      <c r="B569" s="7"/>
    </row>
    <row r="570" spans="1:2" ht="14.25" customHeight="1" x14ac:dyDescent="0.3">
      <c r="A570" s="5"/>
      <c r="B570" s="7"/>
    </row>
    <row r="571" spans="1:2" ht="14.25" customHeight="1" x14ac:dyDescent="0.3">
      <c r="A571" s="5"/>
      <c r="B571" s="7"/>
    </row>
    <row r="572" spans="1:2" ht="14.25" customHeight="1" x14ac:dyDescent="0.3">
      <c r="A572" s="5"/>
      <c r="B572" s="7"/>
    </row>
    <row r="573" spans="1:2" ht="14.25" customHeight="1" x14ac:dyDescent="0.3">
      <c r="A573" s="5"/>
      <c r="B573" s="7"/>
    </row>
    <row r="574" spans="1:2" ht="14.25" customHeight="1" x14ac:dyDescent="0.3">
      <c r="A574" s="5"/>
      <c r="B574" s="7"/>
    </row>
    <row r="575" spans="1:2" ht="14.25" customHeight="1" x14ac:dyDescent="0.3">
      <c r="A575" s="5"/>
      <c r="B575" s="7"/>
    </row>
    <row r="576" spans="1:2" ht="14.25" customHeight="1" x14ac:dyDescent="0.3">
      <c r="A576" s="5"/>
      <c r="B576" s="7"/>
    </row>
    <row r="577" spans="1:2" ht="14.25" customHeight="1" x14ac:dyDescent="0.3">
      <c r="A577" s="5"/>
      <c r="B577" s="7"/>
    </row>
    <row r="578" spans="1:2" ht="14.25" customHeight="1" x14ac:dyDescent="0.3">
      <c r="A578" s="5"/>
      <c r="B578" s="7"/>
    </row>
    <row r="579" spans="1:2" ht="14.25" customHeight="1" x14ac:dyDescent="0.3">
      <c r="A579" s="5"/>
      <c r="B579" s="7"/>
    </row>
    <row r="580" spans="1:2" ht="14.25" customHeight="1" x14ac:dyDescent="0.3">
      <c r="A580" s="5"/>
      <c r="B580" s="7"/>
    </row>
    <row r="581" spans="1:2" ht="14.25" customHeight="1" x14ac:dyDescent="0.3">
      <c r="A581" s="5"/>
      <c r="B581" s="7"/>
    </row>
    <row r="582" spans="1:2" ht="14.25" customHeight="1" x14ac:dyDescent="0.3">
      <c r="A582" s="5"/>
      <c r="B582" s="7"/>
    </row>
    <row r="583" spans="1:2" ht="14.25" customHeight="1" x14ac:dyDescent="0.3">
      <c r="A583" s="5"/>
      <c r="B583" s="7"/>
    </row>
    <row r="584" spans="1:2" ht="14.25" customHeight="1" x14ac:dyDescent="0.3">
      <c r="A584" s="5"/>
      <c r="B584" s="7"/>
    </row>
    <row r="585" spans="1:2" ht="14.25" customHeight="1" x14ac:dyDescent="0.3">
      <c r="A585" s="5"/>
      <c r="B585" s="7"/>
    </row>
    <row r="586" spans="1:2" ht="14.25" customHeight="1" x14ac:dyDescent="0.3">
      <c r="A586" s="5"/>
      <c r="B586" s="7"/>
    </row>
    <row r="587" spans="1:2" ht="14.25" customHeight="1" x14ac:dyDescent="0.3">
      <c r="A587" s="5"/>
      <c r="B587" s="7"/>
    </row>
    <row r="588" spans="1:2" ht="14.25" customHeight="1" x14ac:dyDescent="0.3">
      <c r="A588" s="5"/>
      <c r="B588" s="7"/>
    </row>
    <row r="589" spans="1:2" ht="14.25" customHeight="1" x14ac:dyDescent="0.3">
      <c r="A589" s="5"/>
      <c r="B589" s="7"/>
    </row>
    <row r="590" spans="1:2" ht="14.25" customHeight="1" x14ac:dyDescent="0.3">
      <c r="A590" s="5"/>
      <c r="B590" s="7"/>
    </row>
    <row r="591" spans="1:2" ht="14.25" customHeight="1" x14ac:dyDescent="0.3">
      <c r="A591" s="5"/>
      <c r="B591" s="7"/>
    </row>
    <row r="592" spans="1:2" ht="14.25" customHeight="1" x14ac:dyDescent="0.3">
      <c r="A592" s="5"/>
      <c r="B592" s="7"/>
    </row>
    <row r="593" spans="1:2" ht="14.25" customHeight="1" x14ac:dyDescent="0.3">
      <c r="A593" s="5"/>
      <c r="B593" s="7"/>
    </row>
    <row r="594" spans="1:2" ht="14.25" customHeight="1" x14ac:dyDescent="0.3">
      <c r="A594" s="5"/>
      <c r="B594" s="7"/>
    </row>
    <row r="595" spans="1:2" ht="14.25" customHeight="1" x14ac:dyDescent="0.3">
      <c r="A595" s="5"/>
      <c r="B595" s="7"/>
    </row>
    <row r="596" spans="1:2" ht="14.25" customHeight="1" x14ac:dyDescent="0.3">
      <c r="A596" s="5"/>
      <c r="B596" s="7"/>
    </row>
    <row r="597" spans="1:2" ht="14.25" customHeight="1" x14ac:dyDescent="0.3">
      <c r="A597" s="5"/>
      <c r="B597" s="7"/>
    </row>
    <row r="598" spans="1:2" ht="14.25" customHeight="1" x14ac:dyDescent="0.3">
      <c r="A598" s="5"/>
      <c r="B598" s="7"/>
    </row>
    <row r="599" spans="1:2" ht="14.25" customHeight="1" x14ac:dyDescent="0.3">
      <c r="A599" s="5"/>
      <c r="B599" s="7"/>
    </row>
    <row r="600" spans="1:2" ht="14.25" customHeight="1" x14ac:dyDescent="0.3">
      <c r="A600" s="5"/>
      <c r="B600" s="7"/>
    </row>
    <row r="601" spans="1:2" ht="14.25" customHeight="1" x14ac:dyDescent="0.3">
      <c r="A601" s="5"/>
      <c r="B601" s="7"/>
    </row>
    <row r="602" spans="1:2" ht="14.25" customHeight="1" x14ac:dyDescent="0.3">
      <c r="A602" s="5"/>
      <c r="B602" s="7"/>
    </row>
    <row r="603" spans="1:2" ht="14.25" customHeight="1" x14ac:dyDescent="0.3">
      <c r="A603" s="5"/>
      <c r="B603" s="7"/>
    </row>
    <row r="604" spans="1:2" ht="14.25" customHeight="1" x14ac:dyDescent="0.3">
      <c r="A604" s="5"/>
      <c r="B604" s="7"/>
    </row>
    <row r="605" spans="1:2" ht="14.25" customHeight="1" x14ac:dyDescent="0.3">
      <c r="A605" s="5"/>
      <c r="B605" s="7"/>
    </row>
    <row r="606" spans="1:2" ht="14.25" customHeight="1" x14ac:dyDescent="0.3">
      <c r="A606" s="5"/>
      <c r="B606" s="7"/>
    </row>
    <row r="607" spans="1:2" ht="14.25" customHeight="1" x14ac:dyDescent="0.3">
      <c r="A607" s="5"/>
      <c r="B607" s="7"/>
    </row>
    <row r="608" spans="1:2" ht="14.25" customHeight="1" x14ac:dyDescent="0.3">
      <c r="A608" s="5"/>
      <c r="B608" s="7"/>
    </row>
    <row r="609" spans="1:2" ht="14.25" customHeight="1" x14ac:dyDescent="0.3">
      <c r="A609" s="5"/>
      <c r="B609" s="7"/>
    </row>
    <row r="610" spans="1:2" ht="14.25" customHeight="1" x14ac:dyDescent="0.3">
      <c r="A610" s="5"/>
      <c r="B610" s="7"/>
    </row>
    <row r="611" spans="1:2" ht="14.25" customHeight="1" x14ac:dyDescent="0.3">
      <c r="A611" s="5"/>
      <c r="B611" s="7"/>
    </row>
    <row r="612" spans="1:2" ht="14.25" customHeight="1" x14ac:dyDescent="0.3">
      <c r="A612" s="5"/>
      <c r="B612" s="7"/>
    </row>
    <row r="613" spans="1:2" ht="14.25" customHeight="1" x14ac:dyDescent="0.3">
      <c r="A613" s="5"/>
      <c r="B613" s="7"/>
    </row>
    <row r="614" spans="1:2" ht="14.25" customHeight="1" x14ac:dyDescent="0.3">
      <c r="A614" s="5"/>
      <c r="B614" s="7"/>
    </row>
    <row r="615" spans="1:2" ht="14.25" customHeight="1" x14ac:dyDescent="0.3">
      <c r="A615" s="5"/>
      <c r="B615" s="7"/>
    </row>
    <row r="616" spans="1:2" ht="14.25" customHeight="1" x14ac:dyDescent="0.3">
      <c r="A616" s="5"/>
      <c r="B616" s="7"/>
    </row>
    <row r="617" spans="1:2" ht="14.25" customHeight="1" x14ac:dyDescent="0.3">
      <c r="A617" s="5"/>
      <c r="B617" s="7"/>
    </row>
    <row r="618" spans="1:2" ht="14.25" customHeight="1" x14ac:dyDescent="0.3">
      <c r="A618" s="5"/>
      <c r="B618" s="7"/>
    </row>
    <row r="619" spans="1:2" ht="14.25" customHeight="1" x14ac:dyDescent="0.3">
      <c r="A619" s="5"/>
      <c r="B619" s="7"/>
    </row>
    <row r="620" spans="1:2" ht="14.25" customHeight="1" x14ac:dyDescent="0.3">
      <c r="A620" s="5"/>
      <c r="B620" s="7"/>
    </row>
    <row r="621" spans="1:2" ht="14.25" customHeight="1" x14ac:dyDescent="0.3">
      <c r="A621" s="5"/>
      <c r="B621" s="7"/>
    </row>
    <row r="622" spans="1:2" ht="14.25" customHeight="1" x14ac:dyDescent="0.3">
      <c r="A622" s="5"/>
      <c r="B622" s="7"/>
    </row>
    <row r="623" spans="1:2" ht="14.25" customHeight="1" x14ac:dyDescent="0.3">
      <c r="A623" s="5"/>
      <c r="B623" s="7"/>
    </row>
    <row r="624" spans="1:2" ht="14.25" customHeight="1" x14ac:dyDescent="0.3">
      <c r="A624" s="5"/>
      <c r="B624" s="7"/>
    </row>
    <row r="625" spans="1:2" ht="14.25" customHeight="1" x14ac:dyDescent="0.3">
      <c r="A625" s="5"/>
      <c r="B625" s="7"/>
    </row>
    <row r="626" spans="1:2" ht="14.25" customHeight="1" x14ac:dyDescent="0.3">
      <c r="A626" s="5"/>
      <c r="B626" s="7"/>
    </row>
    <row r="627" spans="1:2" ht="14.25" customHeight="1" x14ac:dyDescent="0.3">
      <c r="A627" s="5"/>
      <c r="B627" s="7"/>
    </row>
    <row r="628" spans="1:2" ht="14.25" customHeight="1" x14ac:dyDescent="0.3">
      <c r="A628" s="5"/>
      <c r="B628" s="7"/>
    </row>
    <row r="629" spans="1:2" ht="14.25" customHeight="1" x14ac:dyDescent="0.3">
      <c r="A629" s="5"/>
      <c r="B629" s="7"/>
    </row>
    <row r="630" spans="1:2" ht="14.25" customHeight="1" x14ac:dyDescent="0.3">
      <c r="A630" s="5"/>
      <c r="B630" s="7"/>
    </row>
    <row r="631" spans="1:2" ht="14.25" customHeight="1" x14ac:dyDescent="0.3">
      <c r="A631" s="5"/>
      <c r="B631" s="7"/>
    </row>
    <row r="632" spans="1:2" ht="14.25" customHeight="1" x14ac:dyDescent="0.3">
      <c r="A632" s="5"/>
      <c r="B632" s="7"/>
    </row>
    <row r="633" spans="1:2" ht="14.25" customHeight="1" x14ac:dyDescent="0.3">
      <c r="A633" s="5"/>
      <c r="B633" s="7"/>
    </row>
    <row r="634" spans="1:2" ht="14.25" customHeight="1" x14ac:dyDescent="0.3">
      <c r="A634" s="5"/>
      <c r="B634" s="7"/>
    </row>
    <row r="635" spans="1:2" ht="14.25" customHeight="1" x14ac:dyDescent="0.3">
      <c r="A635" s="5"/>
      <c r="B635" s="7"/>
    </row>
    <row r="636" spans="1:2" ht="14.25" customHeight="1" x14ac:dyDescent="0.3">
      <c r="A636" s="5"/>
      <c r="B636" s="7"/>
    </row>
    <row r="637" spans="1:2" ht="14.25" customHeight="1" x14ac:dyDescent="0.3">
      <c r="A637" s="5"/>
      <c r="B637" s="7"/>
    </row>
    <row r="638" spans="1:2" ht="14.25" customHeight="1" x14ac:dyDescent="0.3">
      <c r="A638" s="5"/>
      <c r="B638" s="7"/>
    </row>
    <row r="639" spans="1:2" ht="14.25" customHeight="1" x14ac:dyDescent="0.3">
      <c r="A639" s="5"/>
      <c r="B639" s="7"/>
    </row>
    <row r="640" spans="1:2" ht="14.25" customHeight="1" x14ac:dyDescent="0.3">
      <c r="A640" s="5"/>
      <c r="B640" s="7"/>
    </row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</sheetData>
  <sheetProtection sheet="1" objects="1" scenarios="1"/>
  <mergeCells count="7">
    <mergeCell ref="A1:J1"/>
    <mergeCell ref="C2:F2"/>
    <mergeCell ref="C3:F3"/>
    <mergeCell ref="D5:E5"/>
    <mergeCell ref="A8:C8"/>
    <mergeCell ref="D8:G8"/>
    <mergeCell ref="H8:I8"/>
  </mergeCells>
  <pageMargins left="0.70833333333333304" right="0.70833333333333304" top="0.74791666666666701" bottom="0.74861111111111101" header="0.51180555555555496" footer="0.31527777777777799"/>
  <pageSetup paperSize="9" fitToHeight="0" orientation="portrait" horizontalDpi="300" verticalDpi="300" r:id="rId1"/>
  <headerFooter>
    <oddFooter>&amp;LMode de remboursement : Virement&amp;CSignature :&amp;R* Joindre tous les justificatifs  de remboursement :  (parking, péages, trains,...)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Taux!$H$3:$H$77</xm:f>
          </x14:formula1>
          <x14:formula2>
            <xm:f>0</xm:f>
          </x14:formula2>
          <xm:sqref>D11:D214 D217:D219 D221:D375</xm:sqref>
        </x14:dataValidation>
        <x14:dataValidation type="list" allowBlank="1" showErrorMessage="1" xr:uid="{00000000-0002-0000-0000-000001000000}">
          <x14:formula1>
            <xm:f>Taux!$E$4:$E$7</xm:f>
          </x14:formula1>
          <x14:formula2>
            <xm:f>0</xm:f>
          </x14:formula2>
          <xm:sqref>C5</xm:sqref>
        </x14:dataValidation>
        <x14:dataValidation type="list" allowBlank="1" showInputMessage="1" showErrorMessage="1" xr:uid="{00000000-0002-0000-0000-000002000000}">
          <x14:formula1>
            <xm:f>Taux!$A$9:$A$10</xm:f>
          </x14:formula1>
          <x14:formula2>
            <xm:f>0</xm:f>
          </x14:formula2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1"/>
  <sheetViews>
    <sheetView zoomScaleNormal="100" workbookViewId="0">
      <selection activeCell="F10" sqref="F10"/>
    </sheetView>
  </sheetViews>
  <sheetFormatPr baseColWidth="10" defaultColWidth="14.44140625" defaultRowHeight="14.4" x14ac:dyDescent="0.3"/>
  <cols>
    <col min="1" max="3" width="10.6640625" customWidth="1"/>
    <col min="4" max="4" width="12.6640625" customWidth="1"/>
    <col min="5" max="25" width="10.6640625" customWidth="1"/>
  </cols>
  <sheetData>
    <row r="1" spans="1:4" ht="14.25" customHeight="1" x14ac:dyDescent="0.3">
      <c r="A1" t="s">
        <v>25</v>
      </c>
      <c r="B1" s="5" t="s">
        <v>26</v>
      </c>
      <c r="C1" s="5" t="s">
        <v>27</v>
      </c>
      <c r="D1" s="37" t="s">
        <v>28</v>
      </c>
    </row>
    <row r="2" spans="1:4" ht="14.25" customHeight="1" x14ac:dyDescent="0.3">
      <c r="A2" s="38">
        <v>44927</v>
      </c>
      <c r="B2">
        <f>SUMIF(km!$A$11:$A$1000,MONTH(Recap!$A2),km!F$11:F$1000)</f>
        <v>0</v>
      </c>
      <c r="C2">
        <f>SUMIF(km!$A$11:$A$1000,MONTH(Recap!$A2),km!G$11:G$1000)</f>
        <v>0</v>
      </c>
      <c r="D2" s="39">
        <f>SUMIF(km!$A$11:$A$1000,MONTH(Recap!$A2),km!J$11:J$1000)</f>
        <v>0</v>
      </c>
    </row>
    <row r="3" spans="1:4" ht="14.25" customHeight="1" x14ac:dyDescent="0.3">
      <c r="A3" s="38">
        <v>44958</v>
      </c>
      <c r="B3">
        <f>SUMIF(km!$A$11:$A$1000,MONTH(Recap!$A3),km!F$11:F$1000)</f>
        <v>0</v>
      </c>
      <c r="C3">
        <f>SUMIF(km!$A$11:$A$1000,MONTH(Recap!$A3),km!G$11:G$1000)</f>
        <v>0</v>
      </c>
      <c r="D3" s="39">
        <f>SUMIF(km!$A$11:$A$1000,MONTH(Recap!$A3),km!J$11:J$1000)</f>
        <v>0</v>
      </c>
    </row>
    <row r="4" spans="1:4" ht="14.25" customHeight="1" x14ac:dyDescent="0.3">
      <c r="A4" s="38">
        <v>44986</v>
      </c>
      <c r="B4">
        <f>SUMIF(km!$A$11:$A$1000,MONTH(Recap!$A4),km!F$11:F$1000)</f>
        <v>0</v>
      </c>
      <c r="C4">
        <f>SUMIF(km!$A$11:$A$1000,MONTH(Recap!$A4),km!G$11:G$1000)</f>
        <v>0</v>
      </c>
      <c r="D4" s="39">
        <f>SUMIF(km!$A$11:$A$1000,MONTH(Recap!$A4),km!J$11:J$1000)</f>
        <v>0</v>
      </c>
    </row>
    <row r="5" spans="1:4" ht="14.25" customHeight="1" x14ac:dyDescent="0.3">
      <c r="A5" s="38">
        <v>45017</v>
      </c>
      <c r="B5">
        <f>SUMIF(km!$A$11:$A$1000,MONTH(Recap!$A5),km!F$11:F$1000)</f>
        <v>0</v>
      </c>
      <c r="C5">
        <f>SUMIF(km!$A$11:$A$1000,MONTH(Recap!$A5),km!G$11:G$1000)</f>
        <v>0</v>
      </c>
      <c r="D5" s="39">
        <f>SUMIF(km!$A$11:$A$1000,MONTH(Recap!$A5),km!J$11:J$1000)</f>
        <v>0</v>
      </c>
    </row>
    <row r="6" spans="1:4" ht="14.25" customHeight="1" x14ac:dyDescent="0.3">
      <c r="A6" s="38">
        <v>45047</v>
      </c>
      <c r="B6">
        <f>SUMIF(km!$A$11:$A$1000,MONTH(Recap!$A6),km!F$11:F$1000)</f>
        <v>0</v>
      </c>
      <c r="C6">
        <f>SUMIF(km!$A$11:$A$1000,MONTH(Recap!$A6),km!G$11:G$1000)</f>
        <v>0</v>
      </c>
      <c r="D6" s="39">
        <f>SUMIF(km!$A$11:$A$1000,MONTH(Recap!$A6),km!J$11:J$1000)</f>
        <v>0</v>
      </c>
    </row>
    <row r="7" spans="1:4" ht="14.25" customHeight="1" x14ac:dyDescent="0.3">
      <c r="A7" s="38">
        <v>45078</v>
      </c>
      <c r="B7">
        <f>SUMIF(km!$A$11:$A$1000,MONTH(Recap!$A7),km!F$11:F$1000)</f>
        <v>0</v>
      </c>
      <c r="C7">
        <f>SUMIF(km!$A$11:$A$1000,MONTH(Recap!$A7),km!G$11:G$1000)</f>
        <v>0</v>
      </c>
      <c r="D7" s="39">
        <f>SUMIF(km!$A$11:$A$1000,MONTH(Recap!$A7),km!J$11:J$1000)</f>
        <v>0</v>
      </c>
    </row>
    <row r="8" spans="1:4" ht="14.25" customHeight="1" x14ac:dyDescent="0.3">
      <c r="A8" s="38">
        <v>45108</v>
      </c>
      <c r="B8">
        <f>SUMIF(km!$A$11:$A$1000,MONTH(Recap!$A8),km!F$11:F$1000)</f>
        <v>0</v>
      </c>
      <c r="C8">
        <f>SUMIF(km!$A$11:$A$1000,MONTH(Recap!$A8),km!G$11:G$1000)</f>
        <v>0</v>
      </c>
      <c r="D8" s="39">
        <f>SUMIF(km!$A$11:$A$1000,MONTH(Recap!$A8),km!J$11:J$1000)</f>
        <v>0</v>
      </c>
    </row>
    <row r="9" spans="1:4" ht="14.25" customHeight="1" x14ac:dyDescent="0.3">
      <c r="A9" s="38">
        <v>45139</v>
      </c>
      <c r="B9">
        <f>SUMIF(km!$A$11:$A$1000,MONTH(Recap!$A9),km!F$11:F$1000)</f>
        <v>0</v>
      </c>
      <c r="C9">
        <f>SUMIF(km!$A$11:$A$1000,MONTH(Recap!$A9),km!G$11:G$1000)</f>
        <v>0</v>
      </c>
      <c r="D9" s="39">
        <f>SUMIF(km!$A$11:$A$1000,MONTH(Recap!$A9),km!J$11:J$1000)</f>
        <v>0</v>
      </c>
    </row>
    <row r="10" spans="1:4" ht="14.25" customHeight="1" x14ac:dyDescent="0.3">
      <c r="A10" s="38">
        <v>45170</v>
      </c>
      <c r="B10">
        <f>SUMIF(km!$A$11:$A$1000,MONTH(Recap!$A10),km!F$11:F$1000)</f>
        <v>0</v>
      </c>
      <c r="C10">
        <f>SUMIF(km!$A$11:$A$1000,MONTH(Recap!$A10),km!G$11:G$1000)</f>
        <v>0</v>
      </c>
      <c r="D10" s="39">
        <f>SUMIF(km!$A$11:$A$1000,MONTH(Recap!$A10),km!J$11:J$1000)</f>
        <v>0</v>
      </c>
    </row>
    <row r="11" spans="1:4" ht="14.25" customHeight="1" x14ac:dyDescent="0.3">
      <c r="A11" s="38">
        <v>45200</v>
      </c>
      <c r="B11">
        <f>SUMIF(km!$A$11:$A$1000,MONTH(Recap!$A11),km!F$11:F$1000)</f>
        <v>0</v>
      </c>
      <c r="C11">
        <f>SUMIF(km!$A$11:$A$1000,MONTH(Recap!$A11),km!G$11:G$1000)</f>
        <v>0</v>
      </c>
      <c r="D11" s="39">
        <f>SUMIF(km!$A$11:$A$1000,MONTH(Recap!$A11),km!J$11:J$1000)</f>
        <v>0</v>
      </c>
    </row>
    <row r="12" spans="1:4" ht="14.25" customHeight="1" x14ac:dyDescent="0.3">
      <c r="A12" s="38">
        <v>45231</v>
      </c>
      <c r="B12">
        <f>SUMIF(km!$A$11:$A$1000,MONTH(Recap!$A12),km!F$11:F$1000)</f>
        <v>0</v>
      </c>
      <c r="C12">
        <f>SUMIF(km!$A$11:$A$1000,MONTH(Recap!$A12),km!G$11:G$1000)</f>
        <v>0</v>
      </c>
      <c r="D12" s="39">
        <f>SUMIF(km!$A$11:$A$1000,MONTH(Recap!$A12),km!J$11:J$1000)</f>
        <v>0</v>
      </c>
    </row>
    <row r="13" spans="1:4" ht="14.25" customHeight="1" x14ac:dyDescent="0.3">
      <c r="A13" s="38">
        <v>45261</v>
      </c>
      <c r="B13">
        <f>SUMIF(km!$A$11:$A$1000,MONTH(Recap!$A13),km!F$11:F$1000)</f>
        <v>0</v>
      </c>
      <c r="C13">
        <f>SUMIF(km!$A$11:$A$1000,MONTH(Recap!$A13),km!G$11:G$1000)</f>
        <v>0</v>
      </c>
      <c r="D13" s="39">
        <f>SUMIF(km!$A$11:$A$1000,MONTH(Recap!$A13),km!J$11:J$1000)</f>
        <v>0</v>
      </c>
    </row>
    <row r="14" spans="1:4" ht="14.25" customHeight="1" x14ac:dyDescent="0.3">
      <c r="A14" s="40" t="s">
        <v>22</v>
      </c>
      <c r="B14">
        <f>SUM(B2:B13)</f>
        <v>0</v>
      </c>
      <c r="C14">
        <f>SUM(C2:C13)</f>
        <v>0</v>
      </c>
      <c r="D14" s="39">
        <f>SUM(D2:D13)</f>
        <v>0</v>
      </c>
    </row>
    <row r="15" spans="1:4" ht="14.25" customHeight="1" x14ac:dyDescent="0.3"/>
    <row r="16" spans="1:4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pageMargins left="0.7" right="0.7" top="0.75" bottom="0.75" header="0.51180555555555496" footer="0.51180555555555496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zoomScaleNormal="100" workbookViewId="0">
      <selection activeCell="B13" sqref="B13"/>
    </sheetView>
  </sheetViews>
  <sheetFormatPr baseColWidth="10" defaultColWidth="14.44140625" defaultRowHeight="14.4" x14ac:dyDescent="0.3"/>
  <cols>
    <col min="1" max="1" width="13.33203125" customWidth="1"/>
    <col min="2" max="2" width="15.44140625" customWidth="1"/>
    <col min="3" max="3" width="22" customWidth="1"/>
    <col min="4" max="7" width="10.88671875" customWidth="1"/>
    <col min="8" max="8" width="20.33203125" customWidth="1"/>
    <col min="9" max="10" width="6.5546875" customWidth="1"/>
    <col min="11" max="11" width="6.6640625" customWidth="1"/>
    <col min="12" max="12" width="8.33203125" customWidth="1"/>
    <col min="13" max="24" width="10.88671875" customWidth="1"/>
  </cols>
  <sheetData>
    <row r="1" spans="1:12" ht="14.25" customHeight="1" x14ac:dyDescent="0.3">
      <c r="I1" s="1" t="s">
        <v>18</v>
      </c>
      <c r="J1" s="1"/>
      <c r="K1" s="1" t="s">
        <v>19</v>
      </c>
      <c r="L1" s="1"/>
    </row>
    <row r="2" spans="1:12" ht="18" customHeight="1" x14ac:dyDescent="0.3">
      <c r="H2" s="42" t="s">
        <v>29</v>
      </c>
      <c r="I2" s="41" t="s">
        <v>30</v>
      </c>
      <c r="J2" s="41" t="s">
        <v>31</v>
      </c>
      <c r="K2" s="41" t="s">
        <v>30</v>
      </c>
      <c r="L2" s="41" t="s">
        <v>31</v>
      </c>
    </row>
    <row r="3" spans="1:12" ht="16.5" customHeight="1" x14ac:dyDescent="0.3">
      <c r="A3" s="43" t="s">
        <v>32</v>
      </c>
      <c r="B3" s="43" t="s">
        <v>33</v>
      </c>
      <c r="C3" s="43" t="s">
        <v>34</v>
      </c>
      <c r="E3" s="44" t="s">
        <v>35</v>
      </c>
      <c r="F3" s="44" t="s">
        <v>36</v>
      </c>
      <c r="H3" s="45" t="s">
        <v>37</v>
      </c>
      <c r="I3" s="46">
        <v>42</v>
      </c>
      <c r="J3" s="46">
        <f t="shared" ref="J3:J34" si="0">+I3*2</f>
        <v>84</v>
      </c>
      <c r="K3" s="47"/>
      <c r="L3" s="47">
        <f t="shared" ref="L3:L34" si="1">K3*2</f>
        <v>0</v>
      </c>
    </row>
    <row r="4" spans="1:12" ht="18" customHeight="1" x14ac:dyDescent="0.3">
      <c r="A4" s="48" t="s">
        <v>38</v>
      </c>
      <c r="B4" s="48" t="s">
        <v>39</v>
      </c>
      <c r="C4" s="48" t="s">
        <v>40</v>
      </c>
      <c r="E4" s="49">
        <v>4</v>
      </c>
      <c r="F4" s="49">
        <v>0.60599999999999998</v>
      </c>
      <c r="H4" s="45" t="s">
        <v>41</v>
      </c>
      <c r="I4" s="46">
        <v>67</v>
      </c>
      <c r="J4" s="46">
        <f t="shared" si="0"/>
        <v>134</v>
      </c>
      <c r="K4" s="47">
        <v>6.4</v>
      </c>
      <c r="L4" s="47">
        <f t="shared" si="1"/>
        <v>12.8</v>
      </c>
    </row>
    <row r="5" spans="1:12" ht="14.25" customHeight="1" x14ac:dyDescent="0.3">
      <c r="A5" s="48" t="s">
        <v>42</v>
      </c>
      <c r="B5" s="48" t="s">
        <v>43</v>
      </c>
      <c r="C5" s="48" t="s">
        <v>44</v>
      </c>
      <c r="E5" s="49">
        <v>5</v>
      </c>
      <c r="F5" s="49">
        <v>0.63600000000000001</v>
      </c>
      <c r="H5" s="45" t="s">
        <v>45</v>
      </c>
      <c r="I5" s="46">
        <v>80</v>
      </c>
      <c r="J5" s="46">
        <f t="shared" si="0"/>
        <v>160</v>
      </c>
      <c r="K5" s="47">
        <v>7.1</v>
      </c>
      <c r="L5" s="47">
        <f t="shared" si="1"/>
        <v>14.2</v>
      </c>
    </row>
    <row r="6" spans="1:12" ht="14.25" customHeight="1" x14ac:dyDescent="0.3">
      <c r="A6" s="48" t="s">
        <v>46</v>
      </c>
      <c r="B6" s="48" t="s">
        <v>47</v>
      </c>
      <c r="C6" s="48" t="s">
        <v>48</v>
      </c>
      <c r="E6" s="49">
        <v>6</v>
      </c>
      <c r="F6" s="49">
        <v>0.66500000000000004</v>
      </c>
      <c r="H6" s="45" t="s">
        <v>24</v>
      </c>
      <c r="I6" s="46">
        <f>+km!J2</f>
        <v>4</v>
      </c>
      <c r="J6" s="46">
        <f t="shared" si="0"/>
        <v>8</v>
      </c>
      <c r="K6" s="47"/>
      <c r="L6" s="47">
        <f t="shared" si="1"/>
        <v>0</v>
      </c>
    </row>
    <row r="7" spans="1:12" ht="14.25" customHeight="1" x14ac:dyDescent="0.3">
      <c r="A7" s="48" t="s">
        <v>49</v>
      </c>
      <c r="B7" s="48" t="s">
        <v>50</v>
      </c>
      <c r="C7" s="48" t="s">
        <v>51</v>
      </c>
      <c r="E7" s="49" t="s">
        <v>52</v>
      </c>
      <c r="F7" s="49">
        <v>0.69699999999999995</v>
      </c>
      <c r="H7" s="45" t="s">
        <v>53</v>
      </c>
      <c r="I7" s="46">
        <v>134</v>
      </c>
      <c r="J7" s="46">
        <f t="shared" si="0"/>
        <v>268</v>
      </c>
      <c r="K7" s="47">
        <v>20.8</v>
      </c>
      <c r="L7" s="47">
        <f t="shared" si="1"/>
        <v>41.6</v>
      </c>
    </row>
    <row r="8" spans="1:12" ht="14.25" customHeight="1" x14ac:dyDescent="0.3">
      <c r="H8" s="45" t="s">
        <v>54</v>
      </c>
      <c r="I8" s="46">
        <v>45</v>
      </c>
      <c r="J8" s="46">
        <f t="shared" si="0"/>
        <v>90</v>
      </c>
      <c r="K8" s="47"/>
      <c r="L8" s="47">
        <f t="shared" si="1"/>
        <v>0</v>
      </c>
    </row>
    <row r="9" spans="1:12" ht="14.25" customHeight="1" x14ac:dyDescent="0.3">
      <c r="A9" s="50" t="s">
        <v>55</v>
      </c>
      <c r="H9" s="45" t="s">
        <v>56</v>
      </c>
      <c r="I9" s="46">
        <v>45.5</v>
      </c>
      <c r="J9" s="46">
        <f t="shared" si="0"/>
        <v>91</v>
      </c>
      <c r="K9" s="47"/>
      <c r="L9" s="47">
        <f t="shared" si="1"/>
        <v>0</v>
      </c>
    </row>
    <row r="10" spans="1:12" ht="14.25" customHeight="1" x14ac:dyDescent="0.3">
      <c r="H10" s="45" t="s">
        <v>57</v>
      </c>
      <c r="I10" s="46">
        <v>141</v>
      </c>
      <c r="J10" s="46">
        <f t="shared" si="0"/>
        <v>282</v>
      </c>
      <c r="K10" s="47">
        <v>18.600000000000001</v>
      </c>
      <c r="L10" s="47">
        <f t="shared" si="1"/>
        <v>37.200000000000003</v>
      </c>
    </row>
    <row r="11" spans="1:12" ht="14.25" customHeight="1" x14ac:dyDescent="0.3">
      <c r="H11" s="45" t="s">
        <v>58</v>
      </c>
      <c r="I11" s="46">
        <v>143</v>
      </c>
      <c r="J11" s="46">
        <f t="shared" si="0"/>
        <v>286</v>
      </c>
      <c r="K11" s="47">
        <v>16</v>
      </c>
      <c r="L11" s="47">
        <f t="shared" si="1"/>
        <v>32</v>
      </c>
    </row>
    <row r="12" spans="1:12" ht="14.25" customHeight="1" x14ac:dyDescent="0.3">
      <c r="H12" s="45" t="s">
        <v>59</v>
      </c>
      <c r="I12" s="46">
        <v>158</v>
      </c>
      <c r="J12" s="46">
        <f t="shared" si="0"/>
        <v>316</v>
      </c>
      <c r="K12" s="47">
        <v>12.3</v>
      </c>
      <c r="L12" s="47">
        <f t="shared" si="1"/>
        <v>24.6</v>
      </c>
    </row>
    <row r="13" spans="1:12" ht="14.25" customHeight="1" x14ac:dyDescent="0.3">
      <c r="H13" s="45" t="s">
        <v>60</v>
      </c>
      <c r="I13" s="46">
        <v>385</v>
      </c>
      <c r="J13" s="46">
        <f t="shared" si="0"/>
        <v>770</v>
      </c>
      <c r="K13" s="47">
        <v>37.9</v>
      </c>
      <c r="L13" s="47">
        <f t="shared" si="1"/>
        <v>75.8</v>
      </c>
    </row>
    <row r="14" spans="1:12" ht="14.25" customHeight="1" x14ac:dyDescent="0.3">
      <c r="H14" s="45" t="s">
        <v>61</v>
      </c>
      <c r="I14" s="46">
        <v>111</v>
      </c>
      <c r="J14" s="46">
        <f t="shared" si="0"/>
        <v>222</v>
      </c>
      <c r="K14" s="47">
        <v>12.1</v>
      </c>
      <c r="L14" s="47">
        <f t="shared" si="1"/>
        <v>24.2</v>
      </c>
    </row>
    <row r="15" spans="1:12" ht="14.25" customHeight="1" x14ac:dyDescent="0.3">
      <c r="H15" s="45" t="s">
        <v>62</v>
      </c>
      <c r="I15" s="46">
        <v>54</v>
      </c>
      <c r="J15" s="46">
        <f t="shared" si="0"/>
        <v>108</v>
      </c>
      <c r="K15" s="47">
        <v>5.5</v>
      </c>
      <c r="L15" s="47">
        <f t="shared" si="1"/>
        <v>11</v>
      </c>
    </row>
    <row r="16" spans="1:12" ht="14.25" customHeight="1" x14ac:dyDescent="0.3">
      <c r="H16" s="45" t="s">
        <v>63</v>
      </c>
      <c r="I16" s="46">
        <v>172</v>
      </c>
      <c r="J16" s="46">
        <f t="shared" si="0"/>
        <v>344</v>
      </c>
      <c r="K16" s="47">
        <v>19.3</v>
      </c>
      <c r="L16" s="47">
        <f t="shared" si="1"/>
        <v>38.6</v>
      </c>
    </row>
    <row r="17" spans="8:12" ht="14.25" customHeight="1" x14ac:dyDescent="0.3">
      <c r="H17" s="45" t="s">
        <v>64</v>
      </c>
      <c r="I17" s="46">
        <v>322</v>
      </c>
      <c r="J17" s="46">
        <f t="shared" si="0"/>
        <v>644</v>
      </c>
      <c r="K17" s="47">
        <v>35.9</v>
      </c>
      <c r="L17" s="47">
        <f t="shared" si="1"/>
        <v>71.8</v>
      </c>
    </row>
    <row r="18" spans="8:12" ht="14.25" customHeight="1" x14ac:dyDescent="0.3">
      <c r="H18" s="45" t="s">
        <v>65</v>
      </c>
      <c r="I18" s="46">
        <v>68</v>
      </c>
      <c r="J18" s="46">
        <f t="shared" si="0"/>
        <v>136</v>
      </c>
      <c r="K18" s="47">
        <v>8.3000000000000007</v>
      </c>
      <c r="L18" s="47">
        <f t="shared" si="1"/>
        <v>16.600000000000001</v>
      </c>
    </row>
    <row r="19" spans="8:12" ht="14.25" customHeight="1" x14ac:dyDescent="0.3">
      <c r="H19" s="45" t="s">
        <v>66</v>
      </c>
      <c r="I19" s="46">
        <v>114</v>
      </c>
      <c r="J19" s="46">
        <f t="shared" si="0"/>
        <v>228</v>
      </c>
      <c r="K19" s="47">
        <v>11.7</v>
      </c>
      <c r="L19" s="47">
        <f t="shared" si="1"/>
        <v>23.4</v>
      </c>
    </row>
    <row r="20" spans="8:12" ht="14.25" customHeight="1" x14ac:dyDescent="0.3">
      <c r="H20" s="45" t="s">
        <v>67</v>
      </c>
      <c r="I20" s="46">
        <v>157</v>
      </c>
      <c r="J20" s="46">
        <f t="shared" si="0"/>
        <v>314</v>
      </c>
      <c r="K20" s="47">
        <v>14.9</v>
      </c>
      <c r="L20" s="47">
        <f t="shared" si="1"/>
        <v>29.8</v>
      </c>
    </row>
    <row r="21" spans="8:12" ht="14.25" customHeight="1" x14ac:dyDescent="0.3">
      <c r="H21" s="45" t="s">
        <v>68</v>
      </c>
      <c r="I21" s="46">
        <v>87</v>
      </c>
      <c r="J21" s="46">
        <f t="shared" si="0"/>
        <v>174</v>
      </c>
      <c r="K21" s="47">
        <v>9.1</v>
      </c>
      <c r="L21" s="47">
        <f t="shared" si="1"/>
        <v>18.2</v>
      </c>
    </row>
    <row r="22" spans="8:12" ht="14.25" customHeight="1" x14ac:dyDescent="0.3">
      <c r="H22" s="45" t="s">
        <v>69</v>
      </c>
      <c r="I22" s="46">
        <v>167</v>
      </c>
      <c r="J22" s="46">
        <f t="shared" si="0"/>
        <v>334</v>
      </c>
      <c r="K22" s="47">
        <v>19.3</v>
      </c>
      <c r="L22" s="47">
        <f t="shared" si="1"/>
        <v>38.6</v>
      </c>
    </row>
    <row r="23" spans="8:12" ht="14.25" customHeight="1" x14ac:dyDescent="0.3">
      <c r="H23" s="45" t="s">
        <v>70</v>
      </c>
      <c r="I23" s="46">
        <v>181</v>
      </c>
      <c r="J23" s="46">
        <f t="shared" si="0"/>
        <v>362</v>
      </c>
      <c r="K23" s="47">
        <v>14.9</v>
      </c>
      <c r="L23" s="47">
        <f t="shared" si="1"/>
        <v>29.8</v>
      </c>
    </row>
    <row r="24" spans="8:12" ht="14.25" customHeight="1" x14ac:dyDescent="0.3">
      <c r="H24" s="45" t="s">
        <v>71</v>
      </c>
      <c r="I24" s="46">
        <v>92</v>
      </c>
      <c r="J24" s="46">
        <f t="shared" si="0"/>
        <v>184</v>
      </c>
      <c r="K24" s="47">
        <v>9.1</v>
      </c>
      <c r="L24" s="47">
        <f t="shared" si="1"/>
        <v>18.2</v>
      </c>
    </row>
    <row r="25" spans="8:12" ht="14.25" customHeight="1" x14ac:dyDescent="0.3">
      <c r="H25" s="45" t="s">
        <v>72</v>
      </c>
      <c r="I25" s="46">
        <v>90</v>
      </c>
      <c r="J25" s="46">
        <f t="shared" si="0"/>
        <v>180</v>
      </c>
      <c r="K25" s="47">
        <v>7.9</v>
      </c>
      <c r="L25" s="47">
        <f t="shared" si="1"/>
        <v>15.8</v>
      </c>
    </row>
    <row r="26" spans="8:12" ht="14.25" customHeight="1" x14ac:dyDescent="0.3">
      <c r="H26" s="45" t="s">
        <v>73</v>
      </c>
      <c r="I26" s="46">
        <v>82</v>
      </c>
      <c r="J26" s="46">
        <f t="shared" si="0"/>
        <v>164</v>
      </c>
      <c r="K26" s="47">
        <v>9.1</v>
      </c>
      <c r="L26" s="47">
        <f t="shared" si="1"/>
        <v>18.2</v>
      </c>
    </row>
    <row r="27" spans="8:12" ht="14.25" customHeight="1" x14ac:dyDescent="0.3">
      <c r="H27" s="45" t="s">
        <v>74</v>
      </c>
      <c r="I27" s="46">
        <v>183</v>
      </c>
      <c r="J27" s="46">
        <f t="shared" si="0"/>
        <v>366</v>
      </c>
      <c r="K27" s="47">
        <v>19.3</v>
      </c>
      <c r="L27" s="47">
        <f t="shared" si="1"/>
        <v>38.6</v>
      </c>
    </row>
    <row r="28" spans="8:12" ht="14.25" customHeight="1" x14ac:dyDescent="0.3">
      <c r="H28" s="45" t="s">
        <v>75</v>
      </c>
      <c r="I28" s="46">
        <v>57</v>
      </c>
      <c r="J28" s="46">
        <f t="shared" si="0"/>
        <v>114</v>
      </c>
      <c r="K28" s="47">
        <v>5.5</v>
      </c>
      <c r="L28" s="47">
        <f t="shared" si="1"/>
        <v>11</v>
      </c>
    </row>
    <row r="29" spans="8:12" ht="14.25" customHeight="1" x14ac:dyDescent="0.3">
      <c r="H29" s="45" t="s">
        <v>76</v>
      </c>
      <c r="I29" s="46">
        <v>36.6</v>
      </c>
      <c r="J29" s="46">
        <f t="shared" si="0"/>
        <v>73.2</v>
      </c>
      <c r="K29" s="47"/>
      <c r="L29" s="47">
        <f t="shared" si="1"/>
        <v>0</v>
      </c>
    </row>
    <row r="30" spans="8:12" ht="14.25" customHeight="1" x14ac:dyDescent="0.3">
      <c r="H30" s="45" t="s">
        <v>77</v>
      </c>
      <c r="I30" s="46">
        <v>205</v>
      </c>
      <c r="J30" s="46">
        <f t="shared" si="0"/>
        <v>410</v>
      </c>
      <c r="K30" s="47">
        <v>19.3</v>
      </c>
      <c r="L30" s="47">
        <f t="shared" si="1"/>
        <v>38.6</v>
      </c>
    </row>
    <row r="31" spans="8:12" ht="14.25" customHeight="1" x14ac:dyDescent="0.3">
      <c r="H31" s="45" t="s">
        <v>78</v>
      </c>
      <c r="I31" s="46">
        <v>210</v>
      </c>
      <c r="J31" s="46">
        <f t="shared" si="0"/>
        <v>420</v>
      </c>
      <c r="K31" s="47">
        <v>20.9</v>
      </c>
      <c r="L31" s="47">
        <f t="shared" si="1"/>
        <v>41.8</v>
      </c>
    </row>
    <row r="32" spans="8:12" ht="14.25" customHeight="1" x14ac:dyDescent="0.3">
      <c r="H32" s="45" t="s">
        <v>79</v>
      </c>
      <c r="I32" s="46">
        <v>203</v>
      </c>
      <c r="J32" s="46">
        <f t="shared" si="0"/>
        <v>406</v>
      </c>
      <c r="K32" s="47">
        <v>19.3</v>
      </c>
      <c r="L32" s="47">
        <f t="shared" si="1"/>
        <v>38.6</v>
      </c>
    </row>
    <row r="33" spans="8:12" ht="14.25" customHeight="1" x14ac:dyDescent="0.3">
      <c r="H33" s="45" t="s">
        <v>80</v>
      </c>
      <c r="I33" s="46">
        <v>209</v>
      </c>
      <c r="J33" s="46">
        <f t="shared" si="0"/>
        <v>418</v>
      </c>
      <c r="K33" s="47">
        <v>20.9</v>
      </c>
      <c r="L33" s="47">
        <f t="shared" si="1"/>
        <v>41.8</v>
      </c>
    </row>
    <row r="34" spans="8:12" ht="14.25" customHeight="1" x14ac:dyDescent="0.3">
      <c r="H34" s="45" t="s">
        <v>81</v>
      </c>
      <c r="I34" s="46">
        <v>150</v>
      </c>
      <c r="J34" s="46">
        <f t="shared" si="0"/>
        <v>300</v>
      </c>
      <c r="K34" s="47">
        <v>20.5</v>
      </c>
      <c r="L34" s="47">
        <f t="shared" si="1"/>
        <v>41</v>
      </c>
    </row>
    <row r="35" spans="8:12" ht="14.25" customHeight="1" x14ac:dyDescent="0.3">
      <c r="H35" s="45" t="s">
        <v>82</v>
      </c>
      <c r="I35" s="46">
        <v>78</v>
      </c>
      <c r="J35" s="46">
        <f t="shared" ref="J35:J66" si="2">+I35*2</f>
        <v>156</v>
      </c>
      <c r="K35" s="47">
        <v>9.1</v>
      </c>
      <c r="L35" s="47">
        <f t="shared" ref="L35:L66" si="3">K35*2</f>
        <v>18.2</v>
      </c>
    </row>
    <row r="36" spans="8:12" ht="14.25" customHeight="1" x14ac:dyDescent="0.3">
      <c r="H36" s="45" t="s">
        <v>83</v>
      </c>
      <c r="I36" s="46">
        <v>232</v>
      </c>
      <c r="J36" s="46">
        <f t="shared" si="2"/>
        <v>464</v>
      </c>
      <c r="K36" s="47">
        <v>21.6</v>
      </c>
      <c r="L36" s="47">
        <f t="shared" si="3"/>
        <v>43.2</v>
      </c>
    </row>
    <row r="37" spans="8:12" ht="14.25" customHeight="1" x14ac:dyDescent="0.3">
      <c r="H37" s="45" t="s">
        <v>84</v>
      </c>
      <c r="I37" s="46">
        <v>38.6</v>
      </c>
      <c r="J37" s="46">
        <f t="shared" si="2"/>
        <v>77.2</v>
      </c>
      <c r="K37" s="47">
        <v>3.2</v>
      </c>
      <c r="L37" s="47">
        <f t="shared" si="3"/>
        <v>6.4</v>
      </c>
    </row>
    <row r="38" spans="8:12" ht="14.25" customHeight="1" x14ac:dyDescent="0.3">
      <c r="H38" s="45" t="s">
        <v>85</v>
      </c>
      <c r="I38" s="46">
        <v>129</v>
      </c>
      <c r="J38" s="46">
        <f t="shared" si="2"/>
        <v>258</v>
      </c>
      <c r="K38" s="47">
        <v>14.9</v>
      </c>
      <c r="L38" s="47">
        <f t="shared" si="3"/>
        <v>29.8</v>
      </c>
    </row>
    <row r="39" spans="8:12" ht="14.25" customHeight="1" x14ac:dyDescent="0.3">
      <c r="H39" s="45" t="s">
        <v>86</v>
      </c>
      <c r="I39" s="46">
        <v>102</v>
      </c>
      <c r="J39" s="46">
        <f t="shared" si="2"/>
        <v>204</v>
      </c>
      <c r="K39" s="47">
        <v>10.4</v>
      </c>
      <c r="L39" s="47">
        <f t="shared" si="3"/>
        <v>20.8</v>
      </c>
    </row>
    <row r="40" spans="8:12" ht="14.25" customHeight="1" x14ac:dyDescent="0.3">
      <c r="H40" s="45" t="s">
        <v>87</v>
      </c>
      <c r="I40" s="46">
        <v>205</v>
      </c>
      <c r="J40" s="46">
        <f t="shared" si="2"/>
        <v>410</v>
      </c>
      <c r="K40" s="47">
        <v>19.3</v>
      </c>
      <c r="L40" s="47">
        <f t="shared" si="3"/>
        <v>38.6</v>
      </c>
    </row>
    <row r="41" spans="8:12" ht="14.25" customHeight="1" x14ac:dyDescent="0.3">
      <c r="H41" s="45" t="s">
        <v>88</v>
      </c>
      <c r="I41" s="46">
        <v>94</v>
      </c>
      <c r="J41" s="46">
        <f t="shared" si="2"/>
        <v>188</v>
      </c>
      <c r="K41" s="47">
        <v>8.6</v>
      </c>
      <c r="L41" s="47">
        <f t="shared" si="3"/>
        <v>17.2</v>
      </c>
    </row>
    <row r="42" spans="8:12" ht="14.25" customHeight="1" x14ac:dyDescent="0.3">
      <c r="H42" s="45" t="s">
        <v>89</v>
      </c>
      <c r="I42" s="46">
        <v>48.1</v>
      </c>
      <c r="J42" s="46">
        <f t="shared" si="2"/>
        <v>96.2</v>
      </c>
      <c r="K42" s="47"/>
      <c r="L42" s="47">
        <f t="shared" si="3"/>
        <v>0</v>
      </c>
    </row>
    <row r="43" spans="8:12" ht="14.25" customHeight="1" x14ac:dyDescent="0.3">
      <c r="H43" s="45" t="s">
        <v>90</v>
      </c>
      <c r="I43" s="46">
        <v>91</v>
      </c>
      <c r="J43" s="46">
        <f t="shared" si="2"/>
        <v>182</v>
      </c>
      <c r="K43" s="47">
        <v>9.1</v>
      </c>
      <c r="L43" s="47">
        <f t="shared" si="3"/>
        <v>18.2</v>
      </c>
    </row>
    <row r="44" spans="8:12" ht="14.25" customHeight="1" x14ac:dyDescent="0.3">
      <c r="H44" s="45" t="s">
        <v>91</v>
      </c>
      <c r="I44" s="46">
        <v>187</v>
      </c>
      <c r="J44" s="46">
        <f t="shared" si="2"/>
        <v>374</v>
      </c>
      <c r="K44" s="47">
        <v>17.399999999999999</v>
      </c>
      <c r="L44" s="47">
        <f t="shared" si="3"/>
        <v>34.799999999999997</v>
      </c>
    </row>
    <row r="45" spans="8:12" ht="14.25" customHeight="1" x14ac:dyDescent="0.3">
      <c r="H45" s="45" t="s">
        <v>92</v>
      </c>
      <c r="I45" s="46">
        <v>99</v>
      </c>
      <c r="J45" s="46">
        <f t="shared" si="2"/>
        <v>198</v>
      </c>
      <c r="K45" s="47">
        <v>9.1</v>
      </c>
      <c r="L45" s="47">
        <f t="shared" si="3"/>
        <v>18.2</v>
      </c>
    </row>
    <row r="46" spans="8:12" ht="14.25" customHeight="1" x14ac:dyDescent="0.3">
      <c r="H46" s="45" t="s">
        <v>93</v>
      </c>
      <c r="I46" s="46">
        <v>83</v>
      </c>
      <c r="J46" s="46">
        <f t="shared" si="2"/>
        <v>166</v>
      </c>
      <c r="K46" s="47">
        <v>8.9</v>
      </c>
      <c r="L46" s="47">
        <f t="shared" si="3"/>
        <v>17.8</v>
      </c>
    </row>
    <row r="47" spans="8:12" ht="14.25" customHeight="1" x14ac:dyDescent="0.3">
      <c r="H47" s="45" t="s">
        <v>94</v>
      </c>
      <c r="I47" s="46">
        <v>159</v>
      </c>
      <c r="J47" s="46">
        <f t="shared" si="2"/>
        <v>318</v>
      </c>
      <c r="K47" s="47">
        <v>16.63</v>
      </c>
      <c r="L47" s="47">
        <f t="shared" si="3"/>
        <v>33.26</v>
      </c>
    </row>
    <row r="48" spans="8:12" ht="14.25" customHeight="1" x14ac:dyDescent="0.3">
      <c r="H48" s="45" t="s">
        <v>95</v>
      </c>
      <c r="I48" s="46">
        <v>62</v>
      </c>
      <c r="J48" s="46">
        <f t="shared" si="2"/>
        <v>124</v>
      </c>
      <c r="K48" s="47">
        <v>7</v>
      </c>
      <c r="L48" s="47">
        <f t="shared" si="3"/>
        <v>14</v>
      </c>
    </row>
    <row r="49" spans="8:12" ht="14.25" customHeight="1" x14ac:dyDescent="0.3">
      <c r="H49" s="45" t="s">
        <v>96</v>
      </c>
      <c r="I49" s="46">
        <v>140</v>
      </c>
      <c r="J49" s="46">
        <f t="shared" si="2"/>
        <v>280</v>
      </c>
      <c r="K49" s="47">
        <v>14.4</v>
      </c>
      <c r="L49" s="47">
        <f t="shared" si="3"/>
        <v>28.8</v>
      </c>
    </row>
    <row r="50" spans="8:12" ht="14.25" customHeight="1" x14ac:dyDescent="0.3">
      <c r="H50" s="45" t="s">
        <v>97</v>
      </c>
      <c r="I50" s="46">
        <v>26</v>
      </c>
      <c r="J50" s="46">
        <f t="shared" si="2"/>
        <v>52</v>
      </c>
      <c r="K50" s="47"/>
      <c r="L50" s="47">
        <f t="shared" si="3"/>
        <v>0</v>
      </c>
    </row>
    <row r="51" spans="8:12" ht="14.25" customHeight="1" x14ac:dyDescent="0.3">
      <c r="H51" s="45" t="s">
        <v>98</v>
      </c>
      <c r="I51" s="46">
        <v>65</v>
      </c>
      <c r="J51" s="46">
        <f t="shared" si="2"/>
        <v>130</v>
      </c>
      <c r="K51" s="47">
        <v>12.49</v>
      </c>
      <c r="L51" s="47">
        <f t="shared" si="3"/>
        <v>24.98</v>
      </c>
    </row>
    <row r="52" spans="8:12" ht="14.25" customHeight="1" x14ac:dyDescent="0.3">
      <c r="H52" s="45" t="s">
        <v>99</v>
      </c>
      <c r="I52" s="46">
        <v>143</v>
      </c>
      <c r="J52" s="46">
        <f t="shared" si="2"/>
        <v>286</v>
      </c>
      <c r="K52" s="47">
        <v>17.399999999999999</v>
      </c>
      <c r="L52" s="47">
        <f t="shared" si="3"/>
        <v>34.799999999999997</v>
      </c>
    </row>
    <row r="53" spans="8:12" ht="14.25" customHeight="1" x14ac:dyDescent="0.3">
      <c r="H53" s="45" t="s">
        <v>100</v>
      </c>
      <c r="I53" s="46">
        <v>203</v>
      </c>
      <c r="J53" s="46">
        <f t="shared" si="2"/>
        <v>406</v>
      </c>
      <c r="K53" s="47">
        <v>19.3</v>
      </c>
      <c r="L53" s="47">
        <f t="shared" si="3"/>
        <v>38.6</v>
      </c>
    </row>
    <row r="54" spans="8:12" ht="14.25" customHeight="1" x14ac:dyDescent="0.3">
      <c r="H54" s="45" t="s">
        <v>101</v>
      </c>
      <c r="I54" s="46">
        <v>170</v>
      </c>
      <c r="J54" s="46">
        <f t="shared" si="2"/>
        <v>340</v>
      </c>
      <c r="K54" s="47">
        <v>14.9</v>
      </c>
      <c r="L54" s="47">
        <f t="shared" si="3"/>
        <v>29.8</v>
      </c>
    </row>
    <row r="55" spans="8:12" ht="14.25" customHeight="1" x14ac:dyDescent="0.3">
      <c r="H55" s="45" t="s">
        <v>102</v>
      </c>
      <c r="I55" s="46">
        <f>+km!J3</f>
        <v>8</v>
      </c>
      <c r="J55" s="46">
        <f t="shared" si="2"/>
        <v>16</v>
      </c>
      <c r="K55" s="47"/>
      <c r="L55" s="47">
        <f t="shared" si="3"/>
        <v>0</v>
      </c>
    </row>
    <row r="56" spans="8:12" ht="14.25" customHeight="1" x14ac:dyDescent="0.3">
      <c r="H56" s="45" t="s">
        <v>103</v>
      </c>
      <c r="I56" s="46">
        <v>52</v>
      </c>
      <c r="J56" s="46">
        <f t="shared" si="2"/>
        <v>104</v>
      </c>
      <c r="K56" s="47">
        <v>5.5</v>
      </c>
      <c r="L56" s="47">
        <f t="shared" si="3"/>
        <v>11</v>
      </c>
    </row>
    <row r="57" spans="8:12" ht="14.25" customHeight="1" x14ac:dyDescent="0.3">
      <c r="H57" s="45" t="s">
        <v>104</v>
      </c>
      <c r="I57" s="46">
        <v>182</v>
      </c>
      <c r="J57" s="46">
        <f t="shared" si="2"/>
        <v>364</v>
      </c>
      <c r="K57" s="47">
        <v>19.3</v>
      </c>
      <c r="L57" s="47">
        <f t="shared" si="3"/>
        <v>38.6</v>
      </c>
    </row>
    <row r="58" spans="8:12" ht="14.25" customHeight="1" x14ac:dyDescent="0.3">
      <c r="H58" s="45" t="s">
        <v>105</v>
      </c>
      <c r="I58" s="46">
        <v>94</v>
      </c>
      <c r="J58" s="46">
        <f t="shared" si="2"/>
        <v>188</v>
      </c>
      <c r="K58" s="47">
        <v>9.1</v>
      </c>
      <c r="L58" s="47">
        <f t="shared" si="3"/>
        <v>18.2</v>
      </c>
    </row>
    <row r="59" spans="8:12" ht="14.25" customHeight="1" x14ac:dyDescent="0.3">
      <c r="H59" s="45" t="s">
        <v>106</v>
      </c>
      <c r="I59" s="46">
        <v>116</v>
      </c>
      <c r="J59" s="46">
        <f t="shared" si="2"/>
        <v>232</v>
      </c>
      <c r="K59" s="47">
        <v>10.9</v>
      </c>
      <c r="L59" s="47">
        <f t="shared" si="3"/>
        <v>21.8</v>
      </c>
    </row>
    <row r="60" spans="8:12" ht="14.25" customHeight="1" x14ac:dyDescent="0.3">
      <c r="H60" s="45" t="s">
        <v>107</v>
      </c>
      <c r="I60" s="46">
        <v>1287</v>
      </c>
      <c r="J60" s="46">
        <f t="shared" si="2"/>
        <v>2574</v>
      </c>
      <c r="K60" s="47">
        <v>291.04000000000002</v>
      </c>
      <c r="L60" s="47">
        <f t="shared" si="3"/>
        <v>582.08000000000004</v>
      </c>
    </row>
    <row r="61" spans="8:12" ht="14.25" customHeight="1" x14ac:dyDescent="0.3">
      <c r="H61" s="45" t="s">
        <v>108</v>
      </c>
      <c r="I61" s="46">
        <v>76</v>
      </c>
      <c r="J61" s="46">
        <f t="shared" si="2"/>
        <v>152</v>
      </c>
      <c r="K61" s="47">
        <v>5.5</v>
      </c>
      <c r="L61" s="47">
        <f t="shared" si="3"/>
        <v>11</v>
      </c>
    </row>
    <row r="62" spans="8:12" ht="14.25" customHeight="1" x14ac:dyDescent="0.3">
      <c r="H62" s="45" t="s">
        <v>109</v>
      </c>
      <c r="I62" s="46">
        <v>62</v>
      </c>
      <c r="J62" s="46">
        <f t="shared" si="2"/>
        <v>124</v>
      </c>
      <c r="K62" s="47">
        <v>5.5</v>
      </c>
      <c r="L62" s="47">
        <f t="shared" si="3"/>
        <v>11</v>
      </c>
    </row>
    <row r="63" spans="8:12" ht="14.25" customHeight="1" x14ac:dyDescent="0.3">
      <c r="H63" s="45" t="s">
        <v>110</v>
      </c>
      <c r="I63" s="46">
        <v>152</v>
      </c>
      <c r="J63" s="46">
        <f t="shared" si="2"/>
        <v>304</v>
      </c>
      <c r="K63" s="47">
        <v>17.399999999999999</v>
      </c>
      <c r="L63" s="47">
        <f t="shared" si="3"/>
        <v>34.799999999999997</v>
      </c>
    </row>
    <row r="64" spans="8:12" ht="14.25" customHeight="1" x14ac:dyDescent="0.3">
      <c r="H64" s="42"/>
      <c r="I64" s="51"/>
      <c r="J64" s="46">
        <f t="shared" si="2"/>
        <v>0</v>
      </c>
      <c r="K64" s="47"/>
      <c r="L64" s="47">
        <f t="shared" si="3"/>
        <v>0</v>
      </c>
    </row>
    <row r="65" spans="8:12" ht="14.25" customHeight="1" x14ac:dyDescent="0.3">
      <c r="H65" s="42"/>
      <c r="I65" s="51"/>
      <c r="J65" s="46">
        <f t="shared" si="2"/>
        <v>0</v>
      </c>
      <c r="K65" s="47"/>
      <c r="L65" s="47">
        <f t="shared" si="3"/>
        <v>0</v>
      </c>
    </row>
    <row r="66" spans="8:12" ht="14.25" customHeight="1" x14ac:dyDescent="0.3">
      <c r="H66" s="42"/>
      <c r="I66" s="51"/>
      <c r="J66" s="46">
        <f t="shared" si="2"/>
        <v>0</v>
      </c>
      <c r="K66" s="47"/>
      <c r="L66" s="47">
        <f t="shared" si="3"/>
        <v>0</v>
      </c>
    </row>
    <row r="67" spans="8:12" ht="14.25" customHeight="1" x14ac:dyDescent="0.3">
      <c r="H67" s="42"/>
      <c r="I67" s="51"/>
      <c r="J67" s="46">
        <f t="shared" ref="J67:J98" si="4">+I67*2</f>
        <v>0</v>
      </c>
      <c r="K67" s="47"/>
      <c r="L67" s="47">
        <f t="shared" ref="L67:L98" si="5">K67*2</f>
        <v>0</v>
      </c>
    </row>
    <row r="68" spans="8:12" ht="14.25" customHeight="1" x14ac:dyDescent="0.3">
      <c r="H68" s="42"/>
      <c r="I68" s="51"/>
      <c r="J68" s="46">
        <f t="shared" si="4"/>
        <v>0</v>
      </c>
      <c r="K68" s="47"/>
      <c r="L68" s="47">
        <f t="shared" si="5"/>
        <v>0</v>
      </c>
    </row>
    <row r="69" spans="8:12" ht="14.25" customHeight="1" x14ac:dyDescent="0.3">
      <c r="H69" s="42"/>
      <c r="I69" s="51"/>
      <c r="J69" s="46">
        <f t="shared" si="4"/>
        <v>0</v>
      </c>
      <c r="K69" s="47"/>
      <c r="L69" s="47">
        <f t="shared" si="5"/>
        <v>0</v>
      </c>
    </row>
    <row r="70" spans="8:12" ht="14.25" customHeight="1" x14ac:dyDescent="0.3">
      <c r="H70" s="42"/>
      <c r="I70" s="51"/>
      <c r="J70" s="46">
        <f t="shared" si="4"/>
        <v>0</v>
      </c>
      <c r="K70" s="47"/>
      <c r="L70" s="47">
        <f t="shared" si="5"/>
        <v>0</v>
      </c>
    </row>
    <row r="71" spans="8:12" ht="14.25" customHeight="1" x14ac:dyDescent="0.3">
      <c r="H71" s="42"/>
      <c r="I71" s="51"/>
      <c r="J71" s="46">
        <f t="shared" si="4"/>
        <v>0</v>
      </c>
      <c r="K71" s="47"/>
      <c r="L71" s="47">
        <f t="shared" si="5"/>
        <v>0</v>
      </c>
    </row>
    <row r="72" spans="8:12" ht="14.25" customHeight="1" x14ac:dyDescent="0.3">
      <c r="H72" s="42"/>
      <c r="I72" s="51"/>
      <c r="J72" s="46">
        <f t="shared" si="4"/>
        <v>0</v>
      </c>
      <c r="K72" s="47"/>
      <c r="L72" s="47">
        <f t="shared" si="5"/>
        <v>0</v>
      </c>
    </row>
    <row r="73" spans="8:12" ht="14.25" customHeight="1" x14ac:dyDescent="0.3">
      <c r="H73" s="42"/>
      <c r="I73" s="51"/>
      <c r="J73" s="46">
        <f t="shared" si="4"/>
        <v>0</v>
      </c>
      <c r="K73" s="47"/>
      <c r="L73" s="47">
        <f t="shared" si="5"/>
        <v>0</v>
      </c>
    </row>
    <row r="74" spans="8:12" ht="14.25" customHeight="1" x14ac:dyDescent="0.3">
      <c r="H74" s="42"/>
      <c r="I74" s="51"/>
      <c r="J74" s="46">
        <f t="shared" si="4"/>
        <v>0</v>
      </c>
      <c r="K74" s="47"/>
      <c r="L74" s="47">
        <f t="shared" si="5"/>
        <v>0</v>
      </c>
    </row>
    <row r="75" spans="8:12" ht="14.25" customHeight="1" x14ac:dyDescent="0.3">
      <c r="H75" s="42"/>
      <c r="I75" s="51"/>
      <c r="J75" s="46">
        <f t="shared" si="4"/>
        <v>0</v>
      </c>
      <c r="K75" s="47"/>
      <c r="L75" s="47">
        <f t="shared" si="5"/>
        <v>0</v>
      </c>
    </row>
    <row r="76" spans="8:12" ht="14.25" customHeight="1" x14ac:dyDescent="0.3">
      <c r="H76" s="42"/>
      <c r="I76" s="51"/>
      <c r="J76" s="46">
        <f t="shared" si="4"/>
        <v>0</v>
      </c>
      <c r="K76" s="47"/>
      <c r="L76" s="47">
        <f t="shared" si="5"/>
        <v>0</v>
      </c>
    </row>
    <row r="77" spans="8:12" ht="14.25" customHeight="1" x14ac:dyDescent="0.3">
      <c r="H77" s="42"/>
      <c r="I77" s="51"/>
      <c r="J77" s="46">
        <f t="shared" si="4"/>
        <v>0</v>
      </c>
      <c r="K77" s="47"/>
      <c r="L77" s="47">
        <f t="shared" si="5"/>
        <v>0</v>
      </c>
    </row>
    <row r="78" spans="8:12" ht="14.25" customHeight="1" x14ac:dyDescent="0.3">
      <c r="I78" s="52"/>
      <c r="J78" s="52"/>
      <c r="K78" s="52"/>
      <c r="L78" s="52"/>
    </row>
    <row r="79" spans="8:12" ht="14.25" customHeight="1" x14ac:dyDescent="0.3">
      <c r="I79" s="52"/>
      <c r="J79" s="52"/>
      <c r="K79" s="52"/>
      <c r="L79" s="52"/>
    </row>
    <row r="80" spans="8:12" ht="14.25" customHeight="1" x14ac:dyDescent="0.3">
      <c r="I80" s="52"/>
      <c r="J80" s="52"/>
      <c r="K80" s="52"/>
      <c r="L80" s="52"/>
    </row>
    <row r="81" spans="9:12" ht="14.25" customHeight="1" x14ac:dyDescent="0.3">
      <c r="I81" s="52"/>
      <c r="J81" s="52"/>
      <c r="K81" s="52"/>
      <c r="L81" s="52"/>
    </row>
    <row r="82" spans="9:12" ht="14.25" customHeight="1" x14ac:dyDescent="0.3">
      <c r="I82" s="52"/>
      <c r="J82" s="52"/>
      <c r="K82" s="52"/>
      <c r="L82" s="52"/>
    </row>
    <row r="83" spans="9:12" ht="14.25" customHeight="1" x14ac:dyDescent="0.3">
      <c r="I83" s="52"/>
      <c r="J83" s="52"/>
      <c r="K83" s="52"/>
      <c r="L83" s="52"/>
    </row>
    <row r="84" spans="9:12" ht="14.25" customHeight="1" x14ac:dyDescent="0.3">
      <c r="I84" s="52"/>
      <c r="J84" s="52"/>
      <c r="K84" s="52"/>
      <c r="L84" s="52"/>
    </row>
    <row r="85" spans="9:12" ht="14.25" customHeight="1" x14ac:dyDescent="0.3">
      <c r="I85" s="52"/>
      <c r="J85" s="52"/>
      <c r="K85" s="52"/>
      <c r="L85" s="52"/>
    </row>
    <row r="86" spans="9:12" ht="14.25" customHeight="1" x14ac:dyDescent="0.3">
      <c r="I86" s="52"/>
      <c r="J86" s="52"/>
      <c r="K86" s="52"/>
      <c r="L86" s="52"/>
    </row>
    <row r="87" spans="9:12" ht="14.25" customHeight="1" x14ac:dyDescent="0.3">
      <c r="I87" s="52"/>
      <c r="J87" s="52"/>
      <c r="K87" s="52"/>
      <c r="L87" s="52"/>
    </row>
    <row r="88" spans="9:12" ht="14.25" customHeight="1" x14ac:dyDescent="0.3">
      <c r="I88" s="52"/>
      <c r="J88" s="52"/>
      <c r="K88" s="52"/>
      <c r="L88" s="52"/>
    </row>
    <row r="89" spans="9:12" ht="14.25" customHeight="1" x14ac:dyDescent="0.3">
      <c r="I89" s="52"/>
      <c r="J89" s="52"/>
      <c r="K89" s="52"/>
      <c r="L89" s="52"/>
    </row>
    <row r="90" spans="9:12" ht="14.25" customHeight="1" x14ac:dyDescent="0.3">
      <c r="I90" s="52"/>
      <c r="J90" s="52"/>
      <c r="K90" s="52"/>
      <c r="L90" s="52"/>
    </row>
    <row r="91" spans="9:12" ht="14.25" customHeight="1" x14ac:dyDescent="0.3">
      <c r="I91" s="52"/>
      <c r="J91" s="52"/>
      <c r="K91" s="52"/>
      <c r="L91" s="52"/>
    </row>
    <row r="92" spans="9:12" ht="14.25" customHeight="1" x14ac:dyDescent="0.3">
      <c r="I92" s="52"/>
      <c r="J92" s="52"/>
      <c r="K92" s="52"/>
      <c r="L92" s="52"/>
    </row>
    <row r="93" spans="9:12" ht="14.25" customHeight="1" x14ac:dyDescent="0.3">
      <c r="I93" s="52"/>
      <c r="J93" s="52"/>
      <c r="K93" s="52"/>
      <c r="L93" s="52"/>
    </row>
    <row r="94" spans="9:12" ht="14.25" customHeight="1" x14ac:dyDescent="0.3">
      <c r="I94" s="52"/>
      <c r="J94" s="52"/>
      <c r="K94" s="52"/>
      <c r="L94" s="52"/>
    </row>
    <row r="95" spans="9:12" ht="14.25" customHeight="1" x14ac:dyDescent="0.3">
      <c r="I95" s="52"/>
      <c r="J95" s="52"/>
      <c r="K95" s="52"/>
      <c r="L95" s="52"/>
    </row>
    <row r="96" spans="9:12" ht="14.25" customHeight="1" x14ac:dyDescent="0.3">
      <c r="I96" s="52"/>
      <c r="J96" s="52"/>
      <c r="K96" s="52"/>
      <c r="L96" s="52"/>
    </row>
    <row r="97" spans="9:12" ht="14.25" customHeight="1" x14ac:dyDescent="0.3">
      <c r="I97" s="52"/>
      <c r="J97" s="52"/>
      <c r="K97" s="52"/>
      <c r="L97" s="52"/>
    </row>
    <row r="98" spans="9:12" ht="14.25" customHeight="1" x14ac:dyDescent="0.3">
      <c r="I98" s="52"/>
      <c r="J98" s="52"/>
      <c r="K98" s="52"/>
      <c r="L98" s="52"/>
    </row>
    <row r="99" spans="9:12" ht="14.25" customHeight="1" x14ac:dyDescent="0.3">
      <c r="I99" s="52"/>
      <c r="J99" s="52"/>
      <c r="K99" s="52"/>
      <c r="L99" s="52"/>
    </row>
    <row r="100" spans="9:12" ht="14.25" customHeight="1" x14ac:dyDescent="0.3">
      <c r="I100" s="52"/>
      <c r="J100" s="52"/>
      <c r="K100" s="52"/>
      <c r="L100" s="52"/>
    </row>
    <row r="101" spans="9:12" ht="14.25" customHeight="1" x14ac:dyDescent="0.3">
      <c r="I101" s="52"/>
      <c r="J101" s="52"/>
      <c r="K101" s="52"/>
      <c r="L101" s="52"/>
    </row>
    <row r="102" spans="9:12" ht="14.25" customHeight="1" x14ac:dyDescent="0.3">
      <c r="I102" s="52"/>
      <c r="J102" s="52"/>
      <c r="K102" s="52"/>
      <c r="L102" s="52"/>
    </row>
    <row r="103" spans="9:12" ht="14.25" customHeight="1" x14ac:dyDescent="0.3">
      <c r="I103" s="52"/>
      <c r="J103" s="52"/>
      <c r="K103" s="52"/>
      <c r="L103" s="52"/>
    </row>
    <row r="104" spans="9:12" ht="14.25" customHeight="1" x14ac:dyDescent="0.3">
      <c r="I104" s="52"/>
      <c r="J104" s="52"/>
      <c r="K104" s="52"/>
      <c r="L104" s="52"/>
    </row>
    <row r="105" spans="9:12" ht="14.25" customHeight="1" x14ac:dyDescent="0.3">
      <c r="I105" s="52"/>
      <c r="J105" s="52"/>
      <c r="K105" s="52"/>
      <c r="L105" s="52"/>
    </row>
    <row r="106" spans="9:12" ht="14.25" customHeight="1" x14ac:dyDescent="0.3">
      <c r="I106" s="52"/>
      <c r="J106" s="52"/>
      <c r="K106" s="52"/>
      <c r="L106" s="52"/>
    </row>
    <row r="107" spans="9:12" ht="14.25" customHeight="1" x14ac:dyDescent="0.3">
      <c r="I107" s="52"/>
      <c r="J107" s="52"/>
      <c r="K107" s="52"/>
      <c r="L107" s="52"/>
    </row>
    <row r="108" spans="9:12" ht="14.25" customHeight="1" x14ac:dyDescent="0.3">
      <c r="I108" s="52"/>
      <c r="J108" s="52"/>
      <c r="K108" s="52"/>
      <c r="L108" s="52"/>
    </row>
    <row r="109" spans="9:12" ht="14.25" customHeight="1" x14ac:dyDescent="0.3">
      <c r="I109" s="52"/>
      <c r="J109" s="52"/>
      <c r="K109" s="52"/>
      <c r="L109" s="52"/>
    </row>
    <row r="110" spans="9:12" ht="14.25" customHeight="1" x14ac:dyDescent="0.3">
      <c r="I110" s="52"/>
      <c r="J110" s="52"/>
      <c r="K110" s="52"/>
      <c r="L110" s="52"/>
    </row>
    <row r="111" spans="9:12" ht="14.25" customHeight="1" x14ac:dyDescent="0.3">
      <c r="I111" s="52"/>
      <c r="J111" s="52"/>
      <c r="K111" s="52"/>
      <c r="L111" s="52"/>
    </row>
    <row r="112" spans="9:12" ht="14.25" customHeight="1" x14ac:dyDescent="0.3">
      <c r="I112" s="52"/>
      <c r="J112" s="52"/>
      <c r="K112" s="52"/>
      <c r="L112" s="52"/>
    </row>
    <row r="113" spans="9:12" ht="14.25" customHeight="1" x14ac:dyDescent="0.3">
      <c r="I113" s="52"/>
      <c r="J113" s="52"/>
      <c r="K113" s="52"/>
      <c r="L113" s="52"/>
    </row>
    <row r="114" spans="9:12" ht="14.25" customHeight="1" x14ac:dyDescent="0.3">
      <c r="I114" s="52"/>
      <c r="J114" s="52"/>
      <c r="K114" s="52"/>
      <c r="L114" s="52"/>
    </row>
    <row r="115" spans="9:12" ht="14.25" customHeight="1" x14ac:dyDescent="0.3">
      <c r="I115" s="52"/>
      <c r="J115" s="52"/>
      <c r="K115" s="52"/>
      <c r="L115" s="52"/>
    </row>
    <row r="116" spans="9:12" ht="14.25" customHeight="1" x14ac:dyDescent="0.3">
      <c r="I116" s="52"/>
      <c r="J116" s="52"/>
      <c r="K116" s="52"/>
      <c r="L116" s="52"/>
    </row>
    <row r="117" spans="9:12" ht="14.25" customHeight="1" x14ac:dyDescent="0.3">
      <c r="I117" s="52"/>
      <c r="J117" s="52"/>
      <c r="K117" s="52"/>
      <c r="L117" s="52"/>
    </row>
    <row r="118" spans="9:12" ht="14.25" customHeight="1" x14ac:dyDescent="0.3">
      <c r="I118" s="52"/>
      <c r="J118" s="52"/>
      <c r="K118" s="52"/>
      <c r="L118" s="52"/>
    </row>
    <row r="119" spans="9:12" ht="14.25" customHeight="1" x14ac:dyDescent="0.3">
      <c r="I119" s="52"/>
      <c r="J119" s="52"/>
      <c r="K119" s="52"/>
      <c r="L119" s="52"/>
    </row>
    <row r="120" spans="9:12" ht="14.25" customHeight="1" x14ac:dyDescent="0.3">
      <c r="I120" s="52"/>
      <c r="J120" s="52"/>
      <c r="K120" s="52"/>
      <c r="L120" s="52"/>
    </row>
    <row r="121" spans="9:12" ht="14.25" customHeight="1" x14ac:dyDescent="0.3">
      <c r="I121" s="52"/>
      <c r="J121" s="52"/>
      <c r="K121" s="52"/>
      <c r="L121" s="52"/>
    </row>
    <row r="122" spans="9:12" ht="14.25" customHeight="1" x14ac:dyDescent="0.3">
      <c r="I122" s="52"/>
      <c r="J122" s="52"/>
      <c r="K122" s="52"/>
      <c r="L122" s="52"/>
    </row>
    <row r="123" spans="9:12" ht="14.25" customHeight="1" x14ac:dyDescent="0.3">
      <c r="I123" s="52"/>
      <c r="J123" s="52"/>
      <c r="K123" s="52"/>
      <c r="L123" s="52"/>
    </row>
    <row r="124" spans="9:12" ht="14.25" customHeight="1" x14ac:dyDescent="0.3">
      <c r="I124" s="52"/>
      <c r="J124" s="52"/>
      <c r="K124" s="52"/>
      <c r="L124" s="52"/>
    </row>
    <row r="125" spans="9:12" ht="14.25" customHeight="1" x14ac:dyDescent="0.3">
      <c r="I125" s="52"/>
      <c r="J125" s="52"/>
      <c r="K125" s="52"/>
      <c r="L125" s="52"/>
    </row>
    <row r="126" spans="9:12" ht="14.25" customHeight="1" x14ac:dyDescent="0.3">
      <c r="I126" s="52"/>
      <c r="J126" s="52"/>
      <c r="K126" s="52"/>
      <c r="L126" s="52"/>
    </row>
    <row r="127" spans="9:12" ht="14.25" customHeight="1" x14ac:dyDescent="0.3">
      <c r="I127" s="52"/>
      <c r="J127" s="52"/>
      <c r="K127" s="52"/>
      <c r="L127" s="52"/>
    </row>
    <row r="128" spans="9:12" ht="14.25" customHeight="1" x14ac:dyDescent="0.3">
      <c r="I128" s="52"/>
      <c r="J128" s="52"/>
      <c r="K128" s="52"/>
      <c r="L128" s="52"/>
    </row>
    <row r="129" spans="9:12" ht="14.25" customHeight="1" x14ac:dyDescent="0.3">
      <c r="I129" s="52"/>
      <c r="J129" s="52"/>
      <c r="K129" s="52"/>
      <c r="L129" s="52"/>
    </row>
    <row r="130" spans="9:12" ht="14.25" customHeight="1" x14ac:dyDescent="0.3">
      <c r="I130" s="52"/>
      <c r="J130" s="52"/>
      <c r="K130" s="52"/>
      <c r="L130" s="52"/>
    </row>
    <row r="131" spans="9:12" ht="14.25" customHeight="1" x14ac:dyDescent="0.3">
      <c r="I131" s="52"/>
      <c r="J131" s="52"/>
      <c r="K131" s="52"/>
      <c r="L131" s="52"/>
    </row>
    <row r="132" spans="9:12" ht="14.25" customHeight="1" x14ac:dyDescent="0.3">
      <c r="I132" s="52"/>
      <c r="J132" s="52"/>
      <c r="K132" s="52"/>
      <c r="L132" s="52"/>
    </row>
    <row r="133" spans="9:12" ht="14.25" customHeight="1" x14ac:dyDescent="0.3">
      <c r="I133" s="52"/>
      <c r="J133" s="52"/>
      <c r="K133" s="52"/>
      <c r="L133" s="52"/>
    </row>
    <row r="134" spans="9:12" ht="14.25" customHeight="1" x14ac:dyDescent="0.3">
      <c r="I134" s="52"/>
      <c r="J134" s="52"/>
      <c r="K134" s="52"/>
      <c r="L134" s="52"/>
    </row>
    <row r="135" spans="9:12" ht="14.25" customHeight="1" x14ac:dyDescent="0.3">
      <c r="I135" s="52"/>
      <c r="J135" s="52"/>
      <c r="K135" s="52"/>
      <c r="L135" s="52"/>
    </row>
    <row r="136" spans="9:12" ht="14.25" customHeight="1" x14ac:dyDescent="0.3">
      <c r="I136" s="52"/>
      <c r="J136" s="52"/>
      <c r="K136" s="52"/>
      <c r="L136" s="52"/>
    </row>
    <row r="137" spans="9:12" ht="14.25" customHeight="1" x14ac:dyDescent="0.3">
      <c r="I137" s="52"/>
      <c r="J137" s="52"/>
      <c r="K137" s="52"/>
      <c r="L137" s="52"/>
    </row>
    <row r="138" spans="9:12" ht="14.25" customHeight="1" x14ac:dyDescent="0.3">
      <c r="I138" s="52"/>
      <c r="J138" s="52"/>
      <c r="K138" s="52"/>
      <c r="L138" s="52"/>
    </row>
    <row r="139" spans="9:12" ht="14.25" customHeight="1" x14ac:dyDescent="0.3">
      <c r="I139" s="52"/>
      <c r="J139" s="52"/>
      <c r="K139" s="52"/>
      <c r="L139" s="52"/>
    </row>
    <row r="140" spans="9:12" ht="14.25" customHeight="1" x14ac:dyDescent="0.3">
      <c r="I140" s="52"/>
      <c r="J140" s="52"/>
      <c r="K140" s="52"/>
      <c r="L140" s="52"/>
    </row>
    <row r="141" spans="9:12" ht="14.25" customHeight="1" x14ac:dyDescent="0.3">
      <c r="I141" s="52"/>
      <c r="J141" s="52"/>
      <c r="K141" s="52"/>
      <c r="L141" s="52"/>
    </row>
    <row r="142" spans="9:12" ht="14.25" customHeight="1" x14ac:dyDescent="0.3">
      <c r="I142" s="52"/>
      <c r="J142" s="52"/>
      <c r="K142" s="52"/>
      <c r="L142" s="52"/>
    </row>
    <row r="143" spans="9:12" ht="14.25" customHeight="1" x14ac:dyDescent="0.3">
      <c r="I143" s="52"/>
      <c r="J143" s="52"/>
      <c r="K143" s="52"/>
      <c r="L143" s="52"/>
    </row>
    <row r="144" spans="9:12" ht="14.25" customHeight="1" x14ac:dyDescent="0.3">
      <c r="I144" s="52"/>
      <c r="J144" s="52"/>
      <c r="K144" s="52"/>
      <c r="L144" s="52"/>
    </row>
    <row r="145" spans="9:12" ht="14.25" customHeight="1" x14ac:dyDescent="0.3">
      <c r="I145" s="52"/>
      <c r="J145" s="52"/>
      <c r="K145" s="52"/>
      <c r="L145" s="52"/>
    </row>
    <row r="146" spans="9:12" ht="14.25" customHeight="1" x14ac:dyDescent="0.3">
      <c r="I146" s="52"/>
      <c r="J146" s="52"/>
      <c r="K146" s="52"/>
      <c r="L146" s="52"/>
    </row>
    <row r="147" spans="9:12" ht="14.25" customHeight="1" x14ac:dyDescent="0.3">
      <c r="I147" s="52"/>
      <c r="J147" s="52"/>
      <c r="K147" s="52"/>
      <c r="L147" s="52"/>
    </row>
    <row r="148" spans="9:12" ht="14.25" customHeight="1" x14ac:dyDescent="0.3">
      <c r="I148" s="52"/>
      <c r="J148" s="52"/>
      <c r="K148" s="52"/>
      <c r="L148" s="52"/>
    </row>
    <row r="149" spans="9:12" ht="14.25" customHeight="1" x14ac:dyDescent="0.3">
      <c r="I149" s="52"/>
      <c r="J149" s="52"/>
      <c r="K149" s="52"/>
      <c r="L149" s="52"/>
    </row>
    <row r="150" spans="9:12" ht="14.25" customHeight="1" x14ac:dyDescent="0.3">
      <c r="I150" s="52"/>
      <c r="J150" s="52"/>
      <c r="K150" s="52"/>
      <c r="L150" s="52"/>
    </row>
    <row r="151" spans="9:12" ht="14.25" customHeight="1" x14ac:dyDescent="0.3">
      <c r="I151" s="52"/>
      <c r="J151" s="52"/>
      <c r="K151" s="52"/>
      <c r="L151" s="52"/>
    </row>
    <row r="152" spans="9:12" ht="14.25" customHeight="1" x14ac:dyDescent="0.3">
      <c r="I152" s="52"/>
      <c r="J152" s="52"/>
      <c r="K152" s="52"/>
      <c r="L152" s="52"/>
    </row>
    <row r="153" spans="9:12" ht="14.25" customHeight="1" x14ac:dyDescent="0.3">
      <c r="I153" s="52"/>
      <c r="J153" s="52"/>
      <c r="K153" s="52"/>
      <c r="L153" s="52"/>
    </row>
    <row r="154" spans="9:12" ht="14.25" customHeight="1" x14ac:dyDescent="0.3">
      <c r="I154" s="52"/>
      <c r="J154" s="52"/>
      <c r="K154" s="52"/>
      <c r="L154" s="52"/>
    </row>
    <row r="155" spans="9:12" ht="14.25" customHeight="1" x14ac:dyDescent="0.3">
      <c r="I155" s="52"/>
      <c r="J155" s="52"/>
      <c r="K155" s="52"/>
      <c r="L155" s="52"/>
    </row>
    <row r="156" spans="9:12" ht="14.25" customHeight="1" x14ac:dyDescent="0.3">
      <c r="I156" s="52"/>
      <c r="J156" s="52"/>
      <c r="K156" s="52"/>
      <c r="L156" s="52"/>
    </row>
    <row r="157" spans="9:12" ht="14.25" customHeight="1" x14ac:dyDescent="0.3">
      <c r="I157" s="52"/>
      <c r="J157" s="52"/>
      <c r="K157" s="52"/>
      <c r="L157" s="52"/>
    </row>
    <row r="158" spans="9:12" ht="14.25" customHeight="1" x14ac:dyDescent="0.3">
      <c r="I158" s="52"/>
      <c r="J158" s="52"/>
      <c r="K158" s="52"/>
      <c r="L158" s="52"/>
    </row>
    <row r="159" spans="9:12" ht="14.25" customHeight="1" x14ac:dyDescent="0.3">
      <c r="I159" s="52"/>
      <c r="J159" s="52"/>
      <c r="K159" s="52"/>
      <c r="L159" s="52"/>
    </row>
    <row r="160" spans="9:12" ht="14.25" customHeight="1" x14ac:dyDescent="0.3">
      <c r="I160" s="52"/>
      <c r="J160" s="52"/>
      <c r="K160" s="52"/>
      <c r="L160" s="52"/>
    </row>
    <row r="161" spans="9:12" ht="14.25" customHeight="1" x14ac:dyDescent="0.3">
      <c r="I161" s="52"/>
      <c r="J161" s="52"/>
      <c r="K161" s="52"/>
      <c r="L161" s="52"/>
    </row>
    <row r="162" spans="9:12" ht="14.25" customHeight="1" x14ac:dyDescent="0.3">
      <c r="I162" s="52"/>
      <c r="J162" s="52"/>
      <c r="K162" s="52"/>
      <c r="L162" s="52"/>
    </row>
    <row r="163" spans="9:12" ht="14.25" customHeight="1" x14ac:dyDescent="0.3">
      <c r="I163" s="52"/>
      <c r="J163" s="52"/>
      <c r="K163" s="52"/>
      <c r="L163" s="52"/>
    </row>
    <row r="164" spans="9:12" ht="14.25" customHeight="1" x14ac:dyDescent="0.3">
      <c r="I164" s="52"/>
      <c r="J164" s="52"/>
      <c r="K164" s="52"/>
      <c r="L164" s="52"/>
    </row>
    <row r="165" spans="9:12" ht="14.25" customHeight="1" x14ac:dyDescent="0.3">
      <c r="I165" s="52"/>
      <c r="J165" s="52"/>
      <c r="K165" s="52"/>
      <c r="L165" s="52"/>
    </row>
    <row r="166" spans="9:12" ht="14.25" customHeight="1" x14ac:dyDescent="0.3">
      <c r="I166" s="52"/>
      <c r="J166" s="52"/>
      <c r="K166" s="52"/>
      <c r="L166" s="52"/>
    </row>
    <row r="167" spans="9:12" ht="14.25" customHeight="1" x14ac:dyDescent="0.3">
      <c r="I167" s="52"/>
      <c r="J167" s="52"/>
      <c r="K167" s="52"/>
      <c r="L167" s="52"/>
    </row>
    <row r="168" spans="9:12" ht="14.25" customHeight="1" x14ac:dyDescent="0.3">
      <c r="I168" s="52"/>
      <c r="J168" s="52"/>
      <c r="K168" s="52"/>
      <c r="L168" s="52"/>
    </row>
    <row r="169" spans="9:12" ht="14.25" customHeight="1" x14ac:dyDescent="0.3">
      <c r="I169" s="52"/>
      <c r="J169" s="52"/>
      <c r="K169" s="52"/>
      <c r="L169" s="52"/>
    </row>
    <row r="170" spans="9:12" ht="14.25" customHeight="1" x14ac:dyDescent="0.3">
      <c r="I170" s="52"/>
      <c r="J170" s="52"/>
      <c r="K170" s="52"/>
      <c r="L170" s="52"/>
    </row>
    <row r="171" spans="9:12" ht="14.25" customHeight="1" x14ac:dyDescent="0.3">
      <c r="I171" s="52"/>
      <c r="J171" s="52"/>
      <c r="K171" s="52"/>
      <c r="L171" s="52"/>
    </row>
    <row r="172" spans="9:12" ht="14.25" customHeight="1" x14ac:dyDescent="0.3">
      <c r="I172" s="52"/>
      <c r="J172" s="52"/>
      <c r="K172" s="52"/>
      <c r="L172" s="52"/>
    </row>
    <row r="173" spans="9:12" ht="14.25" customHeight="1" x14ac:dyDescent="0.3">
      <c r="I173" s="52"/>
      <c r="J173" s="52"/>
      <c r="K173" s="52"/>
      <c r="L173" s="52"/>
    </row>
    <row r="174" spans="9:12" ht="14.25" customHeight="1" x14ac:dyDescent="0.3">
      <c r="I174" s="52"/>
      <c r="J174" s="52"/>
      <c r="K174" s="52"/>
      <c r="L174" s="52"/>
    </row>
    <row r="175" spans="9:12" ht="14.25" customHeight="1" x14ac:dyDescent="0.3">
      <c r="I175" s="52"/>
      <c r="J175" s="52"/>
      <c r="K175" s="52"/>
      <c r="L175" s="52"/>
    </row>
    <row r="176" spans="9:12" ht="14.25" customHeight="1" x14ac:dyDescent="0.3">
      <c r="I176" s="52"/>
      <c r="J176" s="52"/>
      <c r="K176" s="52"/>
      <c r="L176" s="52"/>
    </row>
    <row r="177" spans="9:12" ht="14.25" customHeight="1" x14ac:dyDescent="0.3">
      <c r="I177" s="52"/>
      <c r="J177" s="52"/>
      <c r="K177" s="52"/>
      <c r="L177" s="52"/>
    </row>
    <row r="178" spans="9:12" ht="14.25" customHeight="1" x14ac:dyDescent="0.3">
      <c r="I178" s="52"/>
      <c r="J178" s="52"/>
      <c r="K178" s="52"/>
      <c r="L178" s="52"/>
    </row>
    <row r="179" spans="9:12" ht="14.25" customHeight="1" x14ac:dyDescent="0.3">
      <c r="I179" s="52"/>
      <c r="J179" s="52"/>
      <c r="K179" s="52"/>
      <c r="L179" s="52"/>
    </row>
    <row r="180" spans="9:12" ht="14.25" customHeight="1" x14ac:dyDescent="0.3">
      <c r="I180" s="52"/>
      <c r="J180" s="52"/>
      <c r="K180" s="52"/>
      <c r="L180" s="52"/>
    </row>
    <row r="181" spans="9:12" ht="14.25" customHeight="1" x14ac:dyDescent="0.3">
      <c r="I181" s="52"/>
      <c r="J181" s="52"/>
      <c r="K181" s="52"/>
      <c r="L181" s="52"/>
    </row>
    <row r="182" spans="9:12" ht="14.25" customHeight="1" x14ac:dyDescent="0.3">
      <c r="I182" s="52"/>
      <c r="J182" s="52"/>
      <c r="K182" s="52"/>
      <c r="L182" s="52"/>
    </row>
    <row r="183" spans="9:12" ht="14.25" customHeight="1" x14ac:dyDescent="0.3">
      <c r="I183" s="52"/>
      <c r="J183" s="52"/>
      <c r="K183" s="52"/>
      <c r="L183" s="52"/>
    </row>
    <row r="184" spans="9:12" ht="14.25" customHeight="1" x14ac:dyDescent="0.3">
      <c r="I184" s="52"/>
      <c r="J184" s="52"/>
      <c r="K184" s="52"/>
      <c r="L184" s="52"/>
    </row>
    <row r="185" spans="9:12" ht="14.25" customHeight="1" x14ac:dyDescent="0.3">
      <c r="I185" s="52"/>
      <c r="J185" s="52"/>
      <c r="K185" s="52"/>
      <c r="L185" s="52"/>
    </row>
    <row r="186" spans="9:12" ht="14.25" customHeight="1" x14ac:dyDescent="0.3">
      <c r="I186" s="52"/>
      <c r="J186" s="52"/>
      <c r="K186" s="52"/>
      <c r="L186" s="52"/>
    </row>
    <row r="187" spans="9:12" ht="14.25" customHeight="1" x14ac:dyDescent="0.3">
      <c r="I187" s="52"/>
      <c r="J187" s="52"/>
      <c r="K187" s="52"/>
      <c r="L187" s="52"/>
    </row>
    <row r="188" spans="9:12" ht="14.25" customHeight="1" x14ac:dyDescent="0.3">
      <c r="I188" s="52"/>
      <c r="J188" s="52"/>
      <c r="K188" s="52"/>
      <c r="L188" s="52"/>
    </row>
    <row r="189" spans="9:12" ht="14.25" customHeight="1" x14ac:dyDescent="0.3">
      <c r="I189" s="52"/>
      <c r="J189" s="52"/>
      <c r="K189" s="52"/>
      <c r="L189" s="52"/>
    </row>
    <row r="190" spans="9:12" ht="14.25" customHeight="1" x14ac:dyDescent="0.3">
      <c r="I190" s="52"/>
      <c r="J190" s="52"/>
      <c r="K190" s="52"/>
      <c r="L190" s="52"/>
    </row>
    <row r="191" spans="9:12" ht="14.25" customHeight="1" x14ac:dyDescent="0.3">
      <c r="I191" s="52"/>
      <c r="J191" s="52"/>
      <c r="K191" s="52"/>
      <c r="L191" s="52"/>
    </row>
    <row r="192" spans="9:12" ht="14.25" customHeight="1" x14ac:dyDescent="0.3">
      <c r="I192" s="52"/>
      <c r="J192" s="52"/>
      <c r="K192" s="52"/>
      <c r="L192" s="52"/>
    </row>
    <row r="193" spans="9:12" ht="14.25" customHeight="1" x14ac:dyDescent="0.3">
      <c r="I193" s="52"/>
      <c r="J193" s="52"/>
      <c r="K193" s="52"/>
      <c r="L193" s="52"/>
    </row>
    <row r="194" spans="9:12" ht="14.25" customHeight="1" x14ac:dyDescent="0.3">
      <c r="I194" s="52"/>
      <c r="J194" s="52"/>
      <c r="K194" s="52"/>
      <c r="L194" s="52"/>
    </row>
    <row r="195" spans="9:12" ht="14.25" customHeight="1" x14ac:dyDescent="0.3">
      <c r="I195" s="52"/>
      <c r="J195" s="52"/>
      <c r="K195" s="52"/>
      <c r="L195" s="52"/>
    </row>
    <row r="196" spans="9:12" ht="14.25" customHeight="1" x14ac:dyDescent="0.3">
      <c r="I196" s="52"/>
      <c r="J196" s="52"/>
      <c r="K196" s="52"/>
      <c r="L196" s="52"/>
    </row>
    <row r="197" spans="9:12" ht="14.25" customHeight="1" x14ac:dyDescent="0.3">
      <c r="I197" s="52"/>
      <c r="J197" s="52"/>
      <c r="K197" s="52"/>
      <c r="L197" s="52"/>
    </row>
    <row r="198" spans="9:12" ht="14.25" customHeight="1" x14ac:dyDescent="0.3">
      <c r="I198" s="52"/>
      <c r="J198" s="52"/>
      <c r="K198" s="52"/>
      <c r="L198" s="52"/>
    </row>
    <row r="199" spans="9:12" ht="14.25" customHeight="1" x14ac:dyDescent="0.3">
      <c r="I199" s="52"/>
      <c r="J199" s="52"/>
      <c r="K199" s="52"/>
      <c r="L199" s="52"/>
    </row>
    <row r="200" spans="9:12" ht="14.25" customHeight="1" x14ac:dyDescent="0.3">
      <c r="I200" s="52"/>
      <c r="J200" s="52"/>
      <c r="K200" s="52"/>
      <c r="L200" s="52"/>
    </row>
    <row r="201" spans="9:12" ht="14.25" customHeight="1" x14ac:dyDescent="0.3">
      <c r="I201" s="52"/>
      <c r="J201" s="52"/>
      <c r="K201" s="52"/>
      <c r="L201" s="52"/>
    </row>
    <row r="202" spans="9:12" ht="14.25" customHeight="1" x14ac:dyDescent="0.3">
      <c r="I202" s="52"/>
      <c r="J202" s="52"/>
      <c r="K202" s="52"/>
      <c r="L202" s="52"/>
    </row>
    <row r="203" spans="9:12" ht="14.25" customHeight="1" x14ac:dyDescent="0.3">
      <c r="I203" s="52"/>
      <c r="J203" s="52"/>
      <c r="K203" s="52"/>
      <c r="L203" s="52"/>
    </row>
    <row r="204" spans="9:12" ht="14.25" customHeight="1" x14ac:dyDescent="0.3">
      <c r="I204" s="52"/>
      <c r="J204" s="52"/>
      <c r="K204" s="52"/>
      <c r="L204" s="52"/>
    </row>
    <row r="205" spans="9:12" ht="14.25" customHeight="1" x14ac:dyDescent="0.3">
      <c r="I205" s="52"/>
      <c r="J205" s="52"/>
      <c r="K205" s="52"/>
      <c r="L205" s="52"/>
    </row>
    <row r="206" spans="9:12" ht="14.25" customHeight="1" x14ac:dyDescent="0.3">
      <c r="I206" s="52"/>
      <c r="J206" s="52"/>
      <c r="K206" s="52"/>
      <c r="L206" s="52"/>
    </row>
    <row r="207" spans="9:12" ht="14.25" customHeight="1" x14ac:dyDescent="0.3">
      <c r="I207" s="52"/>
      <c r="J207" s="52"/>
      <c r="K207" s="52"/>
      <c r="L207" s="52"/>
    </row>
    <row r="208" spans="9:12" ht="14.25" customHeight="1" x14ac:dyDescent="0.3">
      <c r="I208" s="52"/>
      <c r="J208" s="52"/>
      <c r="K208" s="52"/>
      <c r="L208" s="52"/>
    </row>
    <row r="209" spans="9:12" ht="14.25" customHeight="1" x14ac:dyDescent="0.3">
      <c r="I209" s="52"/>
      <c r="J209" s="52"/>
      <c r="K209" s="52"/>
      <c r="L209" s="52"/>
    </row>
    <row r="210" spans="9:12" ht="14.25" customHeight="1" x14ac:dyDescent="0.3">
      <c r="I210" s="52"/>
      <c r="J210" s="52"/>
      <c r="K210" s="52"/>
      <c r="L210" s="52"/>
    </row>
    <row r="211" spans="9:12" ht="14.25" customHeight="1" x14ac:dyDescent="0.3">
      <c r="I211" s="52"/>
      <c r="J211" s="52"/>
      <c r="K211" s="52"/>
      <c r="L211" s="52"/>
    </row>
    <row r="212" spans="9:12" ht="14.25" customHeight="1" x14ac:dyDescent="0.3">
      <c r="I212" s="52"/>
      <c r="J212" s="52"/>
      <c r="K212" s="52"/>
      <c r="L212" s="52"/>
    </row>
    <row r="213" spans="9:12" ht="14.25" customHeight="1" x14ac:dyDescent="0.3">
      <c r="I213" s="52"/>
      <c r="J213" s="52"/>
      <c r="K213" s="52"/>
      <c r="L213" s="52"/>
    </row>
    <row r="214" spans="9:12" ht="14.25" customHeight="1" x14ac:dyDescent="0.3">
      <c r="I214" s="52"/>
      <c r="J214" s="52"/>
      <c r="K214" s="52"/>
      <c r="L214" s="52"/>
    </row>
    <row r="215" spans="9:12" ht="14.25" customHeight="1" x14ac:dyDescent="0.3">
      <c r="I215" s="52"/>
      <c r="J215" s="52"/>
      <c r="K215" s="52"/>
      <c r="L215" s="52"/>
    </row>
    <row r="216" spans="9:12" ht="14.25" customHeight="1" x14ac:dyDescent="0.3">
      <c r="I216" s="52"/>
      <c r="J216" s="52"/>
      <c r="K216" s="52"/>
      <c r="L216" s="52"/>
    </row>
    <row r="217" spans="9:12" ht="14.25" customHeight="1" x14ac:dyDescent="0.3">
      <c r="I217" s="52"/>
      <c r="J217" s="52"/>
      <c r="K217" s="52"/>
      <c r="L217" s="52"/>
    </row>
    <row r="218" spans="9:12" ht="14.25" customHeight="1" x14ac:dyDescent="0.3">
      <c r="I218" s="52"/>
      <c r="J218" s="52"/>
      <c r="K218" s="52"/>
      <c r="L218" s="52"/>
    </row>
    <row r="219" spans="9:12" ht="14.25" customHeight="1" x14ac:dyDescent="0.3">
      <c r="I219" s="52"/>
      <c r="J219" s="52"/>
      <c r="K219" s="52"/>
      <c r="L219" s="52"/>
    </row>
    <row r="220" spans="9:12" ht="14.25" customHeight="1" x14ac:dyDescent="0.3">
      <c r="I220" s="52"/>
      <c r="J220" s="52"/>
      <c r="K220" s="52"/>
      <c r="L220" s="52"/>
    </row>
    <row r="221" spans="9:12" ht="14.25" customHeight="1" x14ac:dyDescent="0.3">
      <c r="I221" s="52"/>
      <c r="J221" s="52"/>
      <c r="K221" s="52"/>
      <c r="L221" s="52"/>
    </row>
    <row r="222" spans="9:12" ht="14.25" customHeight="1" x14ac:dyDescent="0.3">
      <c r="I222" s="52"/>
      <c r="J222" s="52"/>
      <c r="K222" s="52"/>
      <c r="L222" s="52"/>
    </row>
    <row r="223" spans="9:12" ht="14.25" customHeight="1" x14ac:dyDescent="0.3">
      <c r="I223" s="52"/>
      <c r="J223" s="52"/>
      <c r="K223" s="52"/>
      <c r="L223" s="52"/>
    </row>
    <row r="224" spans="9:12" ht="14.25" customHeight="1" x14ac:dyDescent="0.3">
      <c r="I224" s="52"/>
      <c r="J224" s="52"/>
      <c r="K224" s="52"/>
      <c r="L224" s="52"/>
    </row>
    <row r="225" spans="9:12" ht="14.25" customHeight="1" x14ac:dyDescent="0.3">
      <c r="I225" s="52"/>
      <c r="J225" s="52"/>
      <c r="K225" s="52"/>
      <c r="L225" s="52"/>
    </row>
    <row r="226" spans="9:12" ht="14.25" customHeight="1" x14ac:dyDescent="0.3">
      <c r="I226" s="52"/>
      <c r="J226" s="52"/>
      <c r="K226" s="52"/>
      <c r="L226" s="52"/>
    </row>
    <row r="227" spans="9:12" ht="14.25" customHeight="1" x14ac:dyDescent="0.3">
      <c r="I227" s="52"/>
      <c r="J227" s="52"/>
      <c r="K227" s="52"/>
      <c r="L227" s="52"/>
    </row>
    <row r="228" spans="9:12" ht="14.25" customHeight="1" x14ac:dyDescent="0.3">
      <c r="I228" s="52"/>
      <c r="J228" s="52"/>
      <c r="K228" s="52"/>
      <c r="L228" s="52"/>
    </row>
    <row r="229" spans="9:12" ht="14.25" customHeight="1" x14ac:dyDescent="0.3">
      <c r="I229" s="52"/>
      <c r="J229" s="52"/>
      <c r="K229" s="52"/>
      <c r="L229" s="52"/>
    </row>
    <row r="230" spans="9:12" ht="14.25" customHeight="1" x14ac:dyDescent="0.3">
      <c r="I230" s="52"/>
      <c r="J230" s="52"/>
      <c r="K230" s="52"/>
      <c r="L230" s="52"/>
    </row>
    <row r="231" spans="9:12" ht="14.25" customHeight="1" x14ac:dyDescent="0.3">
      <c r="I231" s="52"/>
      <c r="J231" s="52"/>
      <c r="K231" s="52"/>
      <c r="L231" s="52"/>
    </row>
    <row r="232" spans="9:12" ht="14.25" customHeight="1" x14ac:dyDescent="0.3">
      <c r="I232" s="52"/>
      <c r="J232" s="52"/>
      <c r="K232" s="52"/>
      <c r="L232" s="52"/>
    </row>
    <row r="233" spans="9:12" ht="14.25" customHeight="1" x14ac:dyDescent="0.3">
      <c r="I233" s="52"/>
      <c r="J233" s="52"/>
      <c r="K233" s="52"/>
      <c r="L233" s="52"/>
    </row>
    <row r="234" spans="9:12" ht="14.25" customHeight="1" x14ac:dyDescent="0.3">
      <c r="I234" s="52"/>
      <c r="J234" s="52"/>
      <c r="K234" s="52"/>
      <c r="L234" s="52"/>
    </row>
    <row r="235" spans="9:12" ht="14.25" customHeight="1" x14ac:dyDescent="0.3">
      <c r="I235" s="52"/>
      <c r="J235" s="52"/>
      <c r="K235" s="52"/>
      <c r="L235" s="52"/>
    </row>
    <row r="236" spans="9:12" ht="14.25" customHeight="1" x14ac:dyDescent="0.3">
      <c r="I236" s="52"/>
      <c r="J236" s="52"/>
      <c r="K236" s="52"/>
      <c r="L236" s="52"/>
    </row>
    <row r="237" spans="9:12" ht="14.25" customHeight="1" x14ac:dyDescent="0.3">
      <c r="I237" s="52"/>
      <c r="J237" s="52"/>
      <c r="K237" s="52"/>
      <c r="L237" s="52"/>
    </row>
    <row r="238" spans="9:12" ht="14.25" customHeight="1" x14ac:dyDescent="0.3">
      <c r="I238" s="52"/>
      <c r="J238" s="52"/>
      <c r="K238" s="52"/>
      <c r="L238" s="52"/>
    </row>
    <row r="239" spans="9:12" ht="14.25" customHeight="1" x14ac:dyDescent="0.3">
      <c r="I239" s="52"/>
      <c r="J239" s="52"/>
      <c r="K239" s="52"/>
      <c r="L239" s="52"/>
    </row>
    <row r="240" spans="9:12" ht="14.25" customHeight="1" x14ac:dyDescent="0.3">
      <c r="I240" s="52"/>
      <c r="J240" s="52"/>
      <c r="K240" s="52"/>
      <c r="L240" s="52"/>
    </row>
    <row r="241" spans="9:12" ht="14.25" customHeight="1" x14ac:dyDescent="0.3">
      <c r="I241" s="52"/>
      <c r="J241" s="52"/>
      <c r="K241" s="52"/>
      <c r="L241" s="52"/>
    </row>
    <row r="242" spans="9:12" ht="14.25" customHeight="1" x14ac:dyDescent="0.3">
      <c r="I242" s="52"/>
      <c r="J242" s="52"/>
      <c r="K242" s="52"/>
      <c r="L242" s="52"/>
    </row>
    <row r="243" spans="9:12" ht="14.25" customHeight="1" x14ac:dyDescent="0.3">
      <c r="I243" s="52"/>
      <c r="J243" s="52"/>
      <c r="K243" s="52"/>
      <c r="L243" s="52"/>
    </row>
    <row r="244" spans="9:12" ht="14.25" customHeight="1" x14ac:dyDescent="0.3">
      <c r="I244" s="52"/>
      <c r="J244" s="52"/>
      <c r="K244" s="52"/>
      <c r="L244" s="52"/>
    </row>
    <row r="245" spans="9:12" ht="14.25" customHeight="1" x14ac:dyDescent="0.3">
      <c r="I245" s="52"/>
      <c r="J245" s="52"/>
      <c r="K245" s="52"/>
      <c r="L245" s="52"/>
    </row>
    <row r="246" spans="9:12" ht="14.25" customHeight="1" x14ac:dyDescent="0.3">
      <c r="I246" s="52"/>
      <c r="J246" s="52"/>
      <c r="K246" s="52"/>
      <c r="L246" s="52"/>
    </row>
    <row r="247" spans="9:12" ht="14.25" customHeight="1" x14ac:dyDescent="0.3">
      <c r="I247" s="52"/>
      <c r="J247" s="52"/>
      <c r="K247" s="52"/>
      <c r="L247" s="52"/>
    </row>
    <row r="248" spans="9:12" ht="14.25" customHeight="1" x14ac:dyDescent="0.3">
      <c r="I248" s="52"/>
      <c r="J248" s="52"/>
      <c r="K248" s="52"/>
      <c r="L248" s="52"/>
    </row>
    <row r="249" spans="9:12" ht="14.25" customHeight="1" x14ac:dyDescent="0.3">
      <c r="I249" s="52"/>
      <c r="J249" s="52"/>
      <c r="K249" s="52"/>
      <c r="L249" s="52"/>
    </row>
    <row r="250" spans="9:12" ht="14.25" customHeight="1" x14ac:dyDescent="0.3">
      <c r="I250" s="52"/>
      <c r="J250" s="52"/>
      <c r="K250" s="52"/>
      <c r="L250" s="52"/>
    </row>
    <row r="251" spans="9:12" ht="14.25" customHeight="1" x14ac:dyDescent="0.3">
      <c r="I251" s="52"/>
      <c r="J251" s="52"/>
      <c r="K251" s="52"/>
      <c r="L251" s="52"/>
    </row>
    <row r="252" spans="9:12" ht="14.25" customHeight="1" x14ac:dyDescent="0.3">
      <c r="I252" s="52"/>
      <c r="J252" s="52"/>
      <c r="K252" s="52"/>
      <c r="L252" s="52"/>
    </row>
    <row r="253" spans="9:12" ht="14.25" customHeight="1" x14ac:dyDescent="0.3">
      <c r="I253" s="52"/>
      <c r="J253" s="52"/>
      <c r="K253" s="52"/>
      <c r="L253" s="52"/>
    </row>
    <row r="254" spans="9:12" ht="14.25" customHeight="1" x14ac:dyDescent="0.3">
      <c r="I254" s="52"/>
      <c r="J254" s="52"/>
      <c r="K254" s="52"/>
      <c r="L254" s="52"/>
    </row>
    <row r="255" spans="9:12" ht="14.25" customHeight="1" x14ac:dyDescent="0.3">
      <c r="I255" s="52"/>
      <c r="J255" s="52"/>
      <c r="K255" s="52"/>
      <c r="L255" s="52"/>
    </row>
    <row r="256" spans="9:12" ht="14.25" customHeight="1" x14ac:dyDescent="0.3">
      <c r="I256" s="52"/>
      <c r="J256" s="52"/>
      <c r="K256" s="52"/>
      <c r="L256" s="52"/>
    </row>
    <row r="257" spans="9:12" ht="14.25" customHeight="1" x14ac:dyDescent="0.3">
      <c r="I257" s="52"/>
      <c r="J257" s="52"/>
      <c r="K257" s="52"/>
      <c r="L257" s="52"/>
    </row>
    <row r="258" spans="9:12" ht="14.25" customHeight="1" x14ac:dyDescent="0.3">
      <c r="I258" s="52"/>
      <c r="J258" s="52"/>
      <c r="K258" s="52"/>
      <c r="L258" s="52"/>
    </row>
    <row r="259" spans="9:12" ht="14.25" customHeight="1" x14ac:dyDescent="0.3">
      <c r="I259" s="52"/>
      <c r="J259" s="52"/>
      <c r="K259" s="52"/>
      <c r="L259" s="52"/>
    </row>
    <row r="260" spans="9:12" ht="14.25" customHeight="1" x14ac:dyDescent="0.3">
      <c r="I260" s="52"/>
      <c r="J260" s="52"/>
      <c r="K260" s="52"/>
      <c r="L260" s="52"/>
    </row>
    <row r="261" spans="9:12" ht="14.25" customHeight="1" x14ac:dyDescent="0.3">
      <c r="I261" s="52"/>
      <c r="J261" s="52"/>
      <c r="K261" s="52"/>
      <c r="L261" s="52"/>
    </row>
    <row r="262" spans="9:12" ht="14.25" customHeight="1" x14ac:dyDescent="0.3">
      <c r="I262" s="52"/>
      <c r="J262" s="52"/>
      <c r="K262" s="52"/>
      <c r="L262" s="52"/>
    </row>
    <row r="263" spans="9:12" ht="14.25" customHeight="1" x14ac:dyDescent="0.3">
      <c r="I263" s="52"/>
      <c r="J263" s="52"/>
      <c r="K263" s="52"/>
      <c r="L263" s="52"/>
    </row>
    <row r="264" spans="9:12" ht="14.25" customHeight="1" x14ac:dyDescent="0.3">
      <c r="I264" s="52"/>
      <c r="J264" s="52"/>
      <c r="K264" s="52"/>
      <c r="L264" s="52"/>
    </row>
    <row r="265" spans="9:12" ht="14.25" customHeight="1" x14ac:dyDescent="0.3">
      <c r="I265" s="52"/>
      <c r="J265" s="52"/>
      <c r="K265" s="52"/>
      <c r="L265" s="52"/>
    </row>
    <row r="266" spans="9:12" ht="14.25" customHeight="1" x14ac:dyDescent="0.3">
      <c r="I266" s="52"/>
      <c r="J266" s="52"/>
      <c r="K266" s="52"/>
      <c r="L266" s="52"/>
    </row>
    <row r="267" spans="9:12" ht="14.25" customHeight="1" x14ac:dyDescent="0.3">
      <c r="I267" s="52"/>
      <c r="J267" s="52"/>
      <c r="K267" s="52"/>
      <c r="L267" s="52"/>
    </row>
    <row r="268" spans="9:12" ht="14.25" customHeight="1" x14ac:dyDescent="0.3">
      <c r="I268" s="52"/>
      <c r="J268" s="52"/>
      <c r="K268" s="52"/>
      <c r="L268" s="52"/>
    </row>
    <row r="269" spans="9:12" ht="14.25" customHeight="1" x14ac:dyDescent="0.3">
      <c r="I269" s="52"/>
      <c r="J269" s="52"/>
      <c r="K269" s="52"/>
      <c r="L269" s="52"/>
    </row>
    <row r="270" spans="9:12" ht="14.25" customHeight="1" x14ac:dyDescent="0.3">
      <c r="I270" s="52"/>
      <c r="J270" s="52"/>
      <c r="K270" s="52"/>
      <c r="L270" s="52"/>
    </row>
    <row r="271" spans="9:12" ht="14.25" customHeight="1" x14ac:dyDescent="0.3">
      <c r="I271" s="52"/>
      <c r="J271" s="52"/>
      <c r="K271" s="52"/>
      <c r="L271" s="52"/>
    </row>
    <row r="272" spans="9:12" ht="14.25" customHeight="1" x14ac:dyDescent="0.3">
      <c r="I272" s="52"/>
      <c r="J272" s="52"/>
      <c r="K272" s="52"/>
      <c r="L272" s="52"/>
    </row>
    <row r="273" spans="9:12" ht="14.25" customHeight="1" x14ac:dyDescent="0.3">
      <c r="I273" s="52"/>
      <c r="J273" s="52"/>
      <c r="K273" s="52"/>
      <c r="L273" s="52"/>
    </row>
    <row r="274" spans="9:12" ht="14.25" customHeight="1" x14ac:dyDescent="0.3">
      <c r="I274" s="52"/>
      <c r="J274" s="52"/>
      <c r="K274" s="52"/>
      <c r="L274" s="52"/>
    </row>
    <row r="275" spans="9:12" ht="14.25" customHeight="1" x14ac:dyDescent="0.3">
      <c r="I275" s="52"/>
      <c r="J275" s="52"/>
      <c r="K275" s="52"/>
      <c r="L275" s="52"/>
    </row>
    <row r="276" spans="9:12" ht="14.25" customHeight="1" x14ac:dyDescent="0.3">
      <c r="I276" s="52"/>
      <c r="J276" s="52"/>
      <c r="K276" s="52"/>
      <c r="L276" s="52"/>
    </row>
    <row r="277" spans="9:12" ht="14.25" customHeight="1" x14ac:dyDescent="0.3">
      <c r="I277" s="52"/>
      <c r="J277" s="52"/>
      <c r="K277" s="52"/>
      <c r="L277" s="52"/>
    </row>
    <row r="278" spans="9:12" ht="14.25" customHeight="1" x14ac:dyDescent="0.3">
      <c r="I278" s="52"/>
      <c r="J278" s="52"/>
      <c r="K278" s="52"/>
      <c r="L278" s="52"/>
    </row>
    <row r="279" spans="9:12" ht="14.25" customHeight="1" x14ac:dyDescent="0.3">
      <c r="I279" s="52"/>
      <c r="J279" s="52"/>
      <c r="K279" s="52"/>
      <c r="L279" s="52"/>
    </row>
    <row r="280" spans="9:12" ht="14.25" customHeight="1" x14ac:dyDescent="0.3">
      <c r="I280" s="52"/>
      <c r="J280" s="52"/>
      <c r="K280" s="52"/>
      <c r="L280" s="52"/>
    </row>
    <row r="281" spans="9:12" ht="14.25" customHeight="1" x14ac:dyDescent="0.3">
      <c r="I281" s="52"/>
      <c r="J281" s="52"/>
      <c r="K281" s="52"/>
      <c r="L281" s="52"/>
    </row>
    <row r="282" spans="9:12" ht="14.25" customHeight="1" x14ac:dyDescent="0.3">
      <c r="I282" s="52"/>
      <c r="J282" s="52"/>
      <c r="K282" s="52"/>
      <c r="L282" s="52"/>
    </row>
    <row r="283" spans="9:12" ht="14.25" customHeight="1" x14ac:dyDescent="0.3">
      <c r="I283" s="52"/>
      <c r="J283" s="52"/>
      <c r="K283" s="52"/>
      <c r="L283" s="52"/>
    </row>
    <row r="284" spans="9:12" ht="14.25" customHeight="1" x14ac:dyDescent="0.3">
      <c r="I284" s="52"/>
      <c r="J284" s="52"/>
      <c r="K284" s="52"/>
      <c r="L284" s="52"/>
    </row>
    <row r="285" spans="9:12" ht="14.25" customHeight="1" x14ac:dyDescent="0.3">
      <c r="I285" s="52"/>
      <c r="J285" s="52"/>
      <c r="K285" s="52"/>
      <c r="L285" s="52"/>
    </row>
    <row r="286" spans="9:12" ht="14.25" customHeight="1" x14ac:dyDescent="0.3">
      <c r="I286" s="52"/>
      <c r="J286" s="52"/>
      <c r="K286" s="52"/>
      <c r="L286" s="52"/>
    </row>
    <row r="287" spans="9:12" ht="14.25" customHeight="1" x14ac:dyDescent="0.3">
      <c r="I287" s="52"/>
      <c r="J287" s="52"/>
      <c r="K287" s="52"/>
      <c r="L287" s="52"/>
    </row>
    <row r="288" spans="9:12" ht="14.25" customHeight="1" x14ac:dyDescent="0.3">
      <c r="I288" s="52"/>
      <c r="J288" s="52"/>
      <c r="K288" s="52"/>
      <c r="L288" s="52"/>
    </row>
    <row r="289" spans="9:12" ht="14.25" customHeight="1" x14ac:dyDescent="0.3">
      <c r="I289" s="52"/>
      <c r="J289" s="52"/>
      <c r="K289" s="52"/>
      <c r="L289" s="52"/>
    </row>
    <row r="290" spans="9:12" ht="14.25" customHeight="1" x14ac:dyDescent="0.3">
      <c r="I290" s="52"/>
      <c r="J290" s="52"/>
      <c r="K290" s="52"/>
      <c r="L290" s="52"/>
    </row>
    <row r="291" spans="9:12" ht="14.25" customHeight="1" x14ac:dyDescent="0.3">
      <c r="I291" s="52"/>
      <c r="J291" s="52"/>
      <c r="K291" s="52"/>
      <c r="L291" s="52"/>
    </row>
    <row r="292" spans="9:12" ht="14.25" customHeight="1" x14ac:dyDescent="0.3">
      <c r="I292" s="52"/>
      <c r="J292" s="52"/>
      <c r="K292" s="52"/>
      <c r="L292" s="52"/>
    </row>
    <row r="293" spans="9:12" ht="14.25" customHeight="1" x14ac:dyDescent="0.3">
      <c r="I293" s="52"/>
      <c r="J293" s="52"/>
      <c r="K293" s="52"/>
      <c r="L293" s="52"/>
    </row>
    <row r="294" spans="9:12" ht="14.25" customHeight="1" x14ac:dyDescent="0.3">
      <c r="I294" s="52"/>
      <c r="J294" s="52"/>
      <c r="K294" s="52"/>
      <c r="L294" s="52"/>
    </row>
    <row r="295" spans="9:12" ht="14.25" customHeight="1" x14ac:dyDescent="0.3">
      <c r="I295" s="52"/>
      <c r="J295" s="52"/>
      <c r="K295" s="52"/>
      <c r="L295" s="52"/>
    </row>
    <row r="296" spans="9:12" ht="14.25" customHeight="1" x14ac:dyDescent="0.3">
      <c r="I296" s="52"/>
      <c r="J296" s="52"/>
      <c r="K296" s="52"/>
      <c r="L296" s="52"/>
    </row>
    <row r="297" spans="9:12" ht="14.25" customHeight="1" x14ac:dyDescent="0.3">
      <c r="I297" s="52"/>
      <c r="J297" s="52"/>
      <c r="K297" s="52"/>
      <c r="L297" s="52"/>
    </row>
    <row r="298" spans="9:12" ht="14.25" customHeight="1" x14ac:dyDescent="0.3">
      <c r="I298" s="52"/>
      <c r="J298" s="52"/>
      <c r="K298" s="52"/>
      <c r="L298" s="52"/>
    </row>
    <row r="299" spans="9:12" ht="14.25" customHeight="1" x14ac:dyDescent="0.3">
      <c r="I299" s="52"/>
      <c r="J299" s="52"/>
      <c r="K299" s="52"/>
      <c r="L299" s="52"/>
    </row>
    <row r="300" spans="9:12" ht="14.25" customHeight="1" x14ac:dyDescent="0.3">
      <c r="I300" s="52"/>
      <c r="J300" s="52"/>
      <c r="K300" s="52"/>
      <c r="L300" s="52"/>
    </row>
    <row r="301" spans="9:12" ht="14.25" customHeight="1" x14ac:dyDescent="0.3">
      <c r="I301" s="52"/>
      <c r="J301" s="52"/>
      <c r="K301" s="52"/>
      <c r="L301" s="52"/>
    </row>
    <row r="302" spans="9:12" ht="14.25" customHeight="1" x14ac:dyDescent="0.3">
      <c r="I302" s="52"/>
      <c r="J302" s="52"/>
      <c r="K302" s="52"/>
      <c r="L302" s="52"/>
    </row>
    <row r="303" spans="9:12" ht="14.25" customHeight="1" x14ac:dyDescent="0.3">
      <c r="I303" s="52"/>
      <c r="J303" s="52"/>
      <c r="K303" s="52"/>
      <c r="L303" s="52"/>
    </row>
    <row r="304" spans="9:12" ht="14.25" customHeight="1" x14ac:dyDescent="0.3">
      <c r="I304" s="52"/>
      <c r="J304" s="52"/>
      <c r="K304" s="52"/>
      <c r="L304" s="52"/>
    </row>
    <row r="305" spans="9:12" ht="14.25" customHeight="1" x14ac:dyDescent="0.3">
      <c r="I305" s="52"/>
      <c r="J305" s="52"/>
      <c r="K305" s="52"/>
      <c r="L305" s="52"/>
    </row>
    <row r="306" spans="9:12" ht="14.25" customHeight="1" x14ac:dyDescent="0.3">
      <c r="I306" s="52"/>
      <c r="J306" s="52"/>
      <c r="K306" s="52"/>
      <c r="L306" s="52"/>
    </row>
    <row r="307" spans="9:12" ht="14.25" customHeight="1" x14ac:dyDescent="0.3">
      <c r="I307" s="52"/>
      <c r="J307" s="52"/>
      <c r="K307" s="52"/>
      <c r="L307" s="52"/>
    </row>
    <row r="308" spans="9:12" ht="14.25" customHeight="1" x14ac:dyDescent="0.3">
      <c r="I308" s="52"/>
      <c r="J308" s="52"/>
      <c r="K308" s="52"/>
      <c r="L308" s="52"/>
    </row>
    <row r="309" spans="9:12" ht="14.25" customHeight="1" x14ac:dyDescent="0.3">
      <c r="I309" s="52"/>
      <c r="J309" s="52"/>
      <c r="K309" s="52"/>
      <c r="L309" s="52"/>
    </row>
    <row r="310" spans="9:12" ht="14.25" customHeight="1" x14ac:dyDescent="0.3">
      <c r="I310" s="52"/>
      <c r="J310" s="52"/>
      <c r="K310" s="52"/>
      <c r="L310" s="52"/>
    </row>
    <row r="311" spans="9:12" ht="14.25" customHeight="1" x14ac:dyDescent="0.3">
      <c r="I311" s="52"/>
      <c r="J311" s="52"/>
      <c r="K311" s="52"/>
      <c r="L311" s="52"/>
    </row>
    <row r="312" spans="9:12" ht="14.25" customHeight="1" x14ac:dyDescent="0.3">
      <c r="I312" s="52"/>
      <c r="J312" s="52"/>
      <c r="K312" s="52"/>
      <c r="L312" s="52"/>
    </row>
    <row r="313" spans="9:12" ht="14.25" customHeight="1" x14ac:dyDescent="0.3">
      <c r="I313" s="52"/>
      <c r="J313" s="52"/>
      <c r="K313" s="52"/>
      <c r="L313" s="52"/>
    </row>
    <row r="314" spans="9:12" ht="14.25" customHeight="1" x14ac:dyDescent="0.3">
      <c r="I314" s="52"/>
      <c r="J314" s="52"/>
      <c r="K314" s="52"/>
      <c r="L314" s="52"/>
    </row>
    <row r="315" spans="9:12" ht="14.25" customHeight="1" x14ac:dyDescent="0.3">
      <c r="I315" s="52"/>
      <c r="J315" s="52"/>
      <c r="K315" s="52"/>
      <c r="L315" s="52"/>
    </row>
    <row r="316" spans="9:12" ht="14.25" customHeight="1" x14ac:dyDescent="0.3">
      <c r="I316" s="52"/>
      <c r="J316" s="52"/>
      <c r="K316" s="52"/>
      <c r="L316" s="52"/>
    </row>
    <row r="317" spans="9:12" ht="14.25" customHeight="1" x14ac:dyDescent="0.3">
      <c r="I317" s="52"/>
      <c r="J317" s="52"/>
      <c r="K317" s="52"/>
      <c r="L317" s="52"/>
    </row>
    <row r="318" spans="9:12" ht="14.25" customHeight="1" x14ac:dyDescent="0.3">
      <c r="I318" s="52"/>
      <c r="J318" s="52"/>
      <c r="K318" s="52"/>
      <c r="L318" s="52"/>
    </row>
    <row r="319" spans="9:12" ht="14.25" customHeight="1" x14ac:dyDescent="0.3">
      <c r="I319" s="52"/>
      <c r="J319" s="52"/>
      <c r="K319" s="52"/>
      <c r="L319" s="52"/>
    </row>
    <row r="320" spans="9:12" ht="14.25" customHeight="1" x14ac:dyDescent="0.3">
      <c r="I320" s="52"/>
      <c r="J320" s="52"/>
      <c r="K320" s="52"/>
      <c r="L320" s="52"/>
    </row>
    <row r="321" spans="9:12" ht="14.25" customHeight="1" x14ac:dyDescent="0.3">
      <c r="I321" s="52"/>
      <c r="J321" s="52"/>
      <c r="K321" s="52"/>
      <c r="L321" s="52"/>
    </row>
    <row r="322" spans="9:12" ht="14.25" customHeight="1" x14ac:dyDescent="0.3">
      <c r="I322" s="52"/>
      <c r="J322" s="52"/>
      <c r="K322" s="52"/>
      <c r="L322" s="52"/>
    </row>
    <row r="323" spans="9:12" ht="14.25" customHeight="1" x14ac:dyDescent="0.3">
      <c r="I323" s="52"/>
      <c r="J323" s="52"/>
      <c r="K323" s="52"/>
      <c r="L323" s="52"/>
    </row>
    <row r="324" spans="9:12" ht="14.25" customHeight="1" x14ac:dyDescent="0.3">
      <c r="I324" s="52"/>
      <c r="J324" s="52"/>
      <c r="K324" s="52"/>
      <c r="L324" s="52"/>
    </row>
    <row r="325" spans="9:12" ht="14.25" customHeight="1" x14ac:dyDescent="0.3">
      <c r="I325" s="52"/>
      <c r="J325" s="52"/>
      <c r="K325" s="52"/>
      <c r="L325" s="52"/>
    </row>
    <row r="326" spans="9:12" ht="14.25" customHeight="1" x14ac:dyDescent="0.3">
      <c r="I326" s="52"/>
      <c r="J326" s="52"/>
      <c r="K326" s="52"/>
      <c r="L326" s="52"/>
    </row>
    <row r="327" spans="9:12" ht="14.25" customHeight="1" x14ac:dyDescent="0.3">
      <c r="I327" s="52"/>
      <c r="J327" s="52"/>
      <c r="K327" s="52"/>
      <c r="L327" s="52"/>
    </row>
    <row r="328" spans="9:12" ht="14.25" customHeight="1" x14ac:dyDescent="0.3">
      <c r="I328" s="52"/>
      <c r="J328" s="52"/>
      <c r="K328" s="52"/>
      <c r="L328" s="52"/>
    </row>
    <row r="329" spans="9:12" ht="14.25" customHeight="1" x14ac:dyDescent="0.3">
      <c r="I329" s="52"/>
      <c r="J329" s="52"/>
      <c r="K329" s="52"/>
      <c r="L329" s="52"/>
    </row>
    <row r="330" spans="9:12" ht="14.25" customHeight="1" x14ac:dyDescent="0.3">
      <c r="I330" s="52"/>
      <c r="J330" s="52"/>
      <c r="K330" s="52"/>
      <c r="L330" s="52"/>
    </row>
    <row r="331" spans="9:12" ht="14.25" customHeight="1" x14ac:dyDescent="0.3">
      <c r="I331" s="52"/>
      <c r="J331" s="52"/>
      <c r="K331" s="52"/>
      <c r="L331" s="52"/>
    </row>
    <row r="332" spans="9:12" ht="14.25" customHeight="1" x14ac:dyDescent="0.3">
      <c r="I332" s="52"/>
      <c r="J332" s="52"/>
      <c r="K332" s="52"/>
      <c r="L332" s="52"/>
    </row>
    <row r="333" spans="9:12" ht="14.25" customHeight="1" x14ac:dyDescent="0.3">
      <c r="I333" s="52"/>
      <c r="J333" s="52"/>
      <c r="K333" s="52"/>
      <c r="L333" s="52"/>
    </row>
    <row r="334" spans="9:12" ht="14.25" customHeight="1" x14ac:dyDescent="0.3">
      <c r="I334" s="52"/>
      <c r="J334" s="52"/>
      <c r="K334" s="52"/>
      <c r="L334" s="52"/>
    </row>
    <row r="335" spans="9:12" ht="14.25" customHeight="1" x14ac:dyDescent="0.3">
      <c r="I335" s="52"/>
      <c r="J335" s="52"/>
      <c r="K335" s="52"/>
      <c r="L335" s="52"/>
    </row>
    <row r="336" spans="9:12" ht="14.25" customHeight="1" x14ac:dyDescent="0.3">
      <c r="I336" s="52"/>
      <c r="J336" s="52"/>
      <c r="K336" s="52"/>
      <c r="L336" s="52"/>
    </row>
    <row r="337" spans="9:12" ht="14.25" customHeight="1" x14ac:dyDescent="0.3">
      <c r="I337" s="52"/>
      <c r="J337" s="52"/>
      <c r="K337" s="52"/>
      <c r="L337" s="52"/>
    </row>
    <row r="338" spans="9:12" ht="14.25" customHeight="1" x14ac:dyDescent="0.3">
      <c r="I338" s="52"/>
      <c r="J338" s="52"/>
      <c r="K338" s="52"/>
      <c r="L338" s="52"/>
    </row>
    <row r="339" spans="9:12" ht="14.25" customHeight="1" x14ac:dyDescent="0.3">
      <c r="I339" s="52"/>
      <c r="J339" s="52"/>
      <c r="K339" s="52"/>
      <c r="L339" s="52"/>
    </row>
    <row r="340" spans="9:12" ht="14.25" customHeight="1" x14ac:dyDescent="0.3">
      <c r="I340" s="52"/>
      <c r="J340" s="52"/>
      <c r="K340" s="52"/>
      <c r="L340" s="52"/>
    </row>
    <row r="341" spans="9:12" ht="14.25" customHeight="1" x14ac:dyDescent="0.3">
      <c r="I341" s="52"/>
      <c r="J341" s="52"/>
      <c r="K341" s="52"/>
      <c r="L341" s="52"/>
    </row>
    <row r="342" spans="9:12" ht="14.25" customHeight="1" x14ac:dyDescent="0.3">
      <c r="I342" s="52"/>
      <c r="J342" s="52"/>
      <c r="K342" s="52"/>
      <c r="L342" s="52"/>
    </row>
    <row r="343" spans="9:12" ht="14.25" customHeight="1" x14ac:dyDescent="0.3">
      <c r="I343" s="52"/>
      <c r="J343" s="52"/>
      <c r="K343" s="52"/>
      <c r="L343" s="52"/>
    </row>
    <row r="344" spans="9:12" ht="14.25" customHeight="1" x14ac:dyDescent="0.3">
      <c r="I344" s="52"/>
      <c r="J344" s="52"/>
      <c r="K344" s="52"/>
      <c r="L344" s="52"/>
    </row>
    <row r="345" spans="9:12" ht="14.25" customHeight="1" x14ac:dyDescent="0.3">
      <c r="I345" s="52"/>
      <c r="J345" s="52"/>
      <c r="K345" s="52"/>
      <c r="L345" s="52"/>
    </row>
    <row r="346" spans="9:12" ht="14.25" customHeight="1" x14ac:dyDescent="0.3">
      <c r="I346" s="52"/>
      <c r="J346" s="52"/>
      <c r="K346" s="52"/>
      <c r="L346" s="52"/>
    </row>
    <row r="347" spans="9:12" ht="14.25" customHeight="1" x14ac:dyDescent="0.3">
      <c r="I347" s="52"/>
      <c r="J347" s="52"/>
      <c r="K347" s="52"/>
      <c r="L347" s="52"/>
    </row>
    <row r="348" spans="9:12" ht="14.25" customHeight="1" x14ac:dyDescent="0.3">
      <c r="I348" s="52"/>
      <c r="J348" s="52"/>
      <c r="K348" s="52"/>
      <c r="L348" s="52"/>
    </row>
    <row r="349" spans="9:12" ht="14.25" customHeight="1" x14ac:dyDescent="0.3">
      <c r="I349" s="52"/>
      <c r="J349" s="52"/>
      <c r="K349" s="52"/>
      <c r="L349" s="52"/>
    </row>
    <row r="350" spans="9:12" ht="14.25" customHeight="1" x14ac:dyDescent="0.3">
      <c r="I350" s="52"/>
      <c r="J350" s="52"/>
      <c r="K350" s="52"/>
      <c r="L350" s="52"/>
    </row>
    <row r="351" spans="9:12" ht="14.25" customHeight="1" x14ac:dyDescent="0.3">
      <c r="I351" s="52"/>
      <c r="J351" s="52"/>
      <c r="K351" s="52"/>
      <c r="L351" s="52"/>
    </row>
    <row r="352" spans="9:12" ht="14.25" customHeight="1" x14ac:dyDescent="0.3">
      <c r="I352" s="52"/>
      <c r="J352" s="52"/>
      <c r="K352" s="52"/>
      <c r="L352" s="52"/>
    </row>
    <row r="353" spans="9:12" ht="14.25" customHeight="1" x14ac:dyDescent="0.3">
      <c r="I353" s="52"/>
      <c r="J353" s="52"/>
      <c r="K353" s="52"/>
      <c r="L353" s="52"/>
    </row>
    <row r="354" spans="9:12" ht="14.25" customHeight="1" x14ac:dyDescent="0.3">
      <c r="I354" s="52"/>
      <c r="J354" s="52"/>
      <c r="K354" s="52"/>
      <c r="L354" s="52"/>
    </row>
    <row r="355" spans="9:12" ht="14.25" customHeight="1" x14ac:dyDescent="0.3">
      <c r="I355" s="52"/>
      <c r="J355" s="52"/>
      <c r="K355" s="52"/>
      <c r="L355" s="52"/>
    </row>
    <row r="356" spans="9:12" ht="14.25" customHeight="1" x14ac:dyDescent="0.3">
      <c r="I356" s="52"/>
      <c r="J356" s="52"/>
      <c r="K356" s="52"/>
      <c r="L356" s="52"/>
    </row>
    <row r="357" spans="9:12" ht="14.25" customHeight="1" x14ac:dyDescent="0.3">
      <c r="I357" s="52"/>
      <c r="J357" s="52"/>
      <c r="K357" s="52"/>
      <c r="L357" s="52"/>
    </row>
    <row r="358" spans="9:12" ht="14.25" customHeight="1" x14ac:dyDescent="0.3">
      <c r="I358" s="52"/>
      <c r="J358" s="52"/>
      <c r="K358" s="52"/>
      <c r="L358" s="52"/>
    </row>
    <row r="359" spans="9:12" ht="14.25" customHeight="1" x14ac:dyDescent="0.3">
      <c r="I359" s="52"/>
      <c r="J359" s="52"/>
      <c r="K359" s="52"/>
      <c r="L359" s="52"/>
    </row>
    <row r="360" spans="9:12" ht="14.25" customHeight="1" x14ac:dyDescent="0.3">
      <c r="I360" s="52"/>
      <c r="J360" s="52"/>
      <c r="K360" s="52"/>
      <c r="L360" s="52"/>
    </row>
    <row r="361" spans="9:12" ht="14.25" customHeight="1" x14ac:dyDescent="0.3">
      <c r="I361" s="52"/>
      <c r="J361" s="52"/>
      <c r="K361" s="52"/>
      <c r="L361" s="52"/>
    </row>
    <row r="362" spans="9:12" ht="14.25" customHeight="1" x14ac:dyDescent="0.3">
      <c r="I362" s="52"/>
      <c r="J362" s="52"/>
      <c r="K362" s="52"/>
      <c r="L362" s="52"/>
    </row>
    <row r="363" spans="9:12" ht="14.25" customHeight="1" x14ac:dyDescent="0.3">
      <c r="I363" s="52"/>
      <c r="J363" s="52"/>
      <c r="K363" s="52"/>
      <c r="L363" s="52"/>
    </row>
    <row r="364" spans="9:12" ht="14.25" customHeight="1" x14ac:dyDescent="0.3">
      <c r="I364" s="52"/>
      <c r="J364" s="52"/>
      <c r="K364" s="52"/>
      <c r="L364" s="52"/>
    </row>
    <row r="365" spans="9:12" ht="14.25" customHeight="1" x14ac:dyDescent="0.3">
      <c r="I365" s="52"/>
      <c r="J365" s="52"/>
      <c r="K365" s="52"/>
      <c r="L365" s="52"/>
    </row>
    <row r="366" spans="9:12" ht="14.25" customHeight="1" x14ac:dyDescent="0.3">
      <c r="I366" s="52"/>
      <c r="J366" s="52"/>
      <c r="K366" s="52"/>
      <c r="L366" s="52"/>
    </row>
    <row r="367" spans="9:12" ht="14.25" customHeight="1" x14ac:dyDescent="0.3">
      <c r="I367" s="52"/>
      <c r="J367" s="52"/>
      <c r="K367" s="52"/>
      <c r="L367" s="52"/>
    </row>
    <row r="368" spans="9:12" ht="14.25" customHeight="1" x14ac:dyDescent="0.3">
      <c r="I368" s="52"/>
      <c r="J368" s="52"/>
      <c r="K368" s="52"/>
      <c r="L368" s="52"/>
    </row>
    <row r="369" spans="9:12" ht="14.25" customHeight="1" x14ac:dyDescent="0.3">
      <c r="I369" s="52"/>
      <c r="J369" s="52"/>
      <c r="K369" s="52"/>
      <c r="L369" s="52"/>
    </row>
    <row r="370" spans="9:12" ht="14.25" customHeight="1" x14ac:dyDescent="0.3">
      <c r="I370" s="52"/>
      <c r="J370" s="52"/>
      <c r="K370" s="52"/>
      <c r="L370" s="52"/>
    </row>
    <row r="371" spans="9:12" ht="14.25" customHeight="1" x14ac:dyDescent="0.3">
      <c r="I371" s="52"/>
      <c r="J371" s="52"/>
      <c r="K371" s="52"/>
      <c r="L371" s="52"/>
    </row>
    <row r="372" spans="9:12" ht="14.25" customHeight="1" x14ac:dyDescent="0.3">
      <c r="I372" s="52"/>
      <c r="J372" s="52"/>
      <c r="K372" s="52"/>
      <c r="L372" s="52"/>
    </row>
    <row r="373" spans="9:12" ht="14.25" customHeight="1" x14ac:dyDescent="0.3">
      <c r="I373" s="52"/>
      <c r="J373" s="52"/>
      <c r="K373" s="52"/>
      <c r="L373" s="52"/>
    </row>
    <row r="374" spans="9:12" ht="14.25" customHeight="1" x14ac:dyDescent="0.3">
      <c r="I374" s="52"/>
      <c r="J374" s="52"/>
      <c r="K374" s="52"/>
      <c r="L374" s="52"/>
    </row>
    <row r="375" spans="9:12" ht="14.25" customHeight="1" x14ac:dyDescent="0.3">
      <c r="I375" s="52"/>
      <c r="J375" s="52"/>
      <c r="K375" s="52"/>
      <c r="L375" s="52"/>
    </row>
    <row r="376" spans="9:12" ht="14.25" customHeight="1" x14ac:dyDescent="0.3">
      <c r="I376" s="52"/>
      <c r="J376" s="52"/>
      <c r="K376" s="52"/>
      <c r="L376" s="52"/>
    </row>
    <row r="377" spans="9:12" ht="14.25" customHeight="1" x14ac:dyDescent="0.3">
      <c r="I377" s="52"/>
      <c r="J377" s="52"/>
      <c r="K377" s="52"/>
      <c r="L377" s="52"/>
    </row>
    <row r="378" spans="9:12" ht="14.25" customHeight="1" x14ac:dyDescent="0.3">
      <c r="I378" s="52"/>
      <c r="J378" s="52"/>
      <c r="K378" s="52"/>
      <c r="L378" s="52"/>
    </row>
    <row r="379" spans="9:12" ht="14.25" customHeight="1" x14ac:dyDescent="0.3">
      <c r="I379" s="52"/>
      <c r="J379" s="52"/>
      <c r="K379" s="52"/>
      <c r="L379" s="52"/>
    </row>
    <row r="380" spans="9:12" ht="14.25" customHeight="1" x14ac:dyDescent="0.3">
      <c r="I380" s="52"/>
      <c r="J380" s="52"/>
      <c r="K380" s="52"/>
      <c r="L380" s="52"/>
    </row>
    <row r="381" spans="9:12" ht="14.25" customHeight="1" x14ac:dyDescent="0.3">
      <c r="I381" s="52"/>
      <c r="J381" s="52"/>
      <c r="K381" s="52"/>
      <c r="L381" s="52"/>
    </row>
    <row r="382" spans="9:12" ht="14.25" customHeight="1" x14ac:dyDescent="0.3">
      <c r="I382" s="52"/>
      <c r="J382" s="52"/>
      <c r="K382" s="52"/>
      <c r="L382" s="52"/>
    </row>
    <row r="383" spans="9:12" ht="14.25" customHeight="1" x14ac:dyDescent="0.3">
      <c r="I383" s="52"/>
      <c r="J383" s="52"/>
      <c r="K383" s="52"/>
      <c r="L383" s="52"/>
    </row>
    <row r="384" spans="9:12" ht="14.25" customHeight="1" x14ac:dyDescent="0.3">
      <c r="I384" s="52"/>
      <c r="J384" s="52"/>
      <c r="K384" s="52"/>
      <c r="L384" s="52"/>
    </row>
    <row r="385" spans="9:12" ht="14.25" customHeight="1" x14ac:dyDescent="0.3">
      <c r="I385" s="52"/>
      <c r="J385" s="52"/>
      <c r="K385" s="52"/>
      <c r="L385" s="52"/>
    </row>
    <row r="386" spans="9:12" ht="14.25" customHeight="1" x14ac:dyDescent="0.3">
      <c r="I386" s="52"/>
      <c r="J386" s="52"/>
      <c r="K386" s="52"/>
      <c r="L386" s="52"/>
    </row>
    <row r="387" spans="9:12" ht="14.25" customHeight="1" x14ac:dyDescent="0.3">
      <c r="I387" s="52"/>
      <c r="J387" s="52"/>
      <c r="K387" s="52"/>
      <c r="L387" s="52"/>
    </row>
    <row r="388" spans="9:12" ht="14.25" customHeight="1" x14ac:dyDescent="0.3">
      <c r="I388" s="52"/>
      <c r="J388" s="52"/>
      <c r="K388" s="52"/>
      <c r="L388" s="52"/>
    </row>
    <row r="389" spans="9:12" ht="14.25" customHeight="1" x14ac:dyDescent="0.3">
      <c r="I389" s="52"/>
      <c r="J389" s="52"/>
      <c r="K389" s="52"/>
      <c r="L389" s="52"/>
    </row>
    <row r="390" spans="9:12" ht="14.25" customHeight="1" x14ac:dyDescent="0.3">
      <c r="I390" s="52"/>
      <c r="J390" s="52"/>
      <c r="K390" s="52"/>
      <c r="L390" s="52"/>
    </row>
    <row r="391" spans="9:12" ht="14.25" customHeight="1" x14ac:dyDescent="0.3">
      <c r="I391" s="52"/>
      <c r="J391" s="52"/>
      <c r="K391" s="52"/>
      <c r="L391" s="52"/>
    </row>
    <row r="392" spans="9:12" ht="14.25" customHeight="1" x14ac:dyDescent="0.3">
      <c r="I392" s="52"/>
      <c r="J392" s="52"/>
      <c r="K392" s="52"/>
      <c r="L392" s="52"/>
    </row>
    <row r="393" spans="9:12" ht="14.25" customHeight="1" x14ac:dyDescent="0.3">
      <c r="I393" s="52"/>
      <c r="J393" s="52"/>
      <c r="K393" s="52"/>
      <c r="L393" s="52"/>
    </row>
    <row r="394" spans="9:12" ht="14.25" customHeight="1" x14ac:dyDescent="0.3">
      <c r="I394" s="52"/>
      <c r="J394" s="52"/>
      <c r="K394" s="52"/>
      <c r="L394" s="52"/>
    </row>
    <row r="395" spans="9:12" ht="14.25" customHeight="1" x14ac:dyDescent="0.3">
      <c r="I395" s="52"/>
      <c r="J395" s="52"/>
      <c r="K395" s="52"/>
      <c r="L395" s="52"/>
    </row>
    <row r="396" spans="9:12" ht="14.25" customHeight="1" x14ac:dyDescent="0.3">
      <c r="I396" s="52"/>
      <c r="J396" s="52"/>
      <c r="K396" s="52"/>
      <c r="L396" s="52"/>
    </row>
    <row r="397" spans="9:12" ht="14.25" customHeight="1" x14ac:dyDescent="0.3">
      <c r="I397" s="52"/>
      <c r="J397" s="52"/>
      <c r="K397" s="52"/>
      <c r="L397" s="52"/>
    </row>
    <row r="398" spans="9:12" ht="14.25" customHeight="1" x14ac:dyDescent="0.3">
      <c r="I398" s="52"/>
      <c r="J398" s="52"/>
      <c r="K398" s="52"/>
      <c r="L398" s="52"/>
    </row>
    <row r="399" spans="9:12" ht="14.25" customHeight="1" x14ac:dyDescent="0.3">
      <c r="I399" s="52"/>
      <c r="J399" s="52"/>
      <c r="K399" s="52"/>
      <c r="L399" s="52"/>
    </row>
    <row r="400" spans="9:12" ht="14.25" customHeight="1" x14ac:dyDescent="0.3">
      <c r="I400" s="52"/>
      <c r="J400" s="52"/>
      <c r="K400" s="52"/>
      <c r="L400" s="52"/>
    </row>
    <row r="401" spans="9:12" ht="14.25" customHeight="1" x14ac:dyDescent="0.3">
      <c r="I401" s="52"/>
      <c r="J401" s="52"/>
      <c r="K401" s="52"/>
      <c r="L401" s="52"/>
    </row>
    <row r="402" spans="9:12" ht="14.25" customHeight="1" x14ac:dyDescent="0.3">
      <c r="I402" s="52"/>
      <c r="J402" s="52"/>
      <c r="K402" s="52"/>
      <c r="L402" s="52"/>
    </row>
    <row r="403" spans="9:12" ht="14.25" customHeight="1" x14ac:dyDescent="0.3">
      <c r="I403" s="52"/>
      <c r="J403" s="52"/>
      <c r="K403" s="52"/>
      <c r="L403" s="52"/>
    </row>
    <row r="404" spans="9:12" ht="14.25" customHeight="1" x14ac:dyDescent="0.3">
      <c r="I404" s="52"/>
      <c r="J404" s="52"/>
      <c r="K404" s="52"/>
      <c r="L404" s="52"/>
    </row>
    <row r="405" spans="9:12" ht="14.25" customHeight="1" x14ac:dyDescent="0.3">
      <c r="I405" s="52"/>
      <c r="J405" s="52"/>
      <c r="K405" s="52"/>
      <c r="L405" s="52"/>
    </row>
    <row r="406" spans="9:12" ht="14.25" customHeight="1" x14ac:dyDescent="0.3">
      <c r="I406" s="52"/>
      <c r="J406" s="52"/>
      <c r="K406" s="52"/>
      <c r="L406" s="52"/>
    </row>
    <row r="407" spans="9:12" ht="14.25" customHeight="1" x14ac:dyDescent="0.3">
      <c r="I407" s="52"/>
      <c r="J407" s="52"/>
      <c r="K407" s="52"/>
      <c r="L407" s="52"/>
    </row>
    <row r="408" spans="9:12" ht="14.25" customHeight="1" x14ac:dyDescent="0.3">
      <c r="I408" s="52"/>
      <c r="J408" s="52"/>
      <c r="K408" s="52"/>
      <c r="L408" s="52"/>
    </row>
    <row r="409" spans="9:12" ht="14.25" customHeight="1" x14ac:dyDescent="0.3">
      <c r="I409" s="52"/>
      <c r="J409" s="52"/>
      <c r="K409" s="52"/>
      <c r="L409" s="52"/>
    </row>
    <row r="410" spans="9:12" ht="14.25" customHeight="1" x14ac:dyDescent="0.3">
      <c r="I410" s="52"/>
      <c r="J410" s="52"/>
      <c r="K410" s="52"/>
      <c r="L410" s="52"/>
    </row>
    <row r="411" spans="9:12" ht="14.25" customHeight="1" x14ac:dyDescent="0.3">
      <c r="I411" s="52"/>
      <c r="J411" s="52"/>
      <c r="K411" s="52"/>
      <c r="L411" s="52"/>
    </row>
    <row r="412" spans="9:12" ht="14.25" customHeight="1" x14ac:dyDescent="0.3">
      <c r="I412" s="52"/>
      <c r="J412" s="52"/>
      <c r="K412" s="52"/>
      <c r="L412" s="52"/>
    </row>
    <row r="413" spans="9:12" ht="14.25" customHeight="1" x14ac:dyDescent="0.3">
      <c r="I413" s="52"/>
      <c r="J413" s="52"/>
      <c r="K413" s="52"/>
      <c r="L413" s="52"/>
    </row>
    <row r="414" spans="9:12" ht="14.25" customHeight="1" x14ac:dyDescent="0.3">
      <c r="I414" s="52"/>
      <c r="J414" s="52"/>
      <c r="K414" s="52"/>
      <c r="L414" s="52"/>
    </row>
    <row r="415" spans="9:12" ht="14.25" customHeight="1" x14ac:dyDescent="0.3">
      <c r="I415" s="52"/>
      <c r="J415" s="52"/>
      <c r="K415" s="52"/>
      <c r="L415" s="52"/>
    </row>
    <row r="416" spans="9:12" ht="14.25" customHeight="1" x14ac:dyDescent="0.3">
      <c r="I416" s="52"/>
      <c r="J416" s="52"/>
      <c r="K416" s="52"/>
      <c r="L416" s="52"/>
    </row>
    <row r="417" spans="9:12" ht="14.25" customHeight="1" x14ac:dyDescent="0.3">
      <c r="I417" s="52"/>
      <c r="J417" s="52"/>
      <c r="K417" s="52"/>
      <c r="L417" s="52"/>
    </row>
    <row r="418" spans="9:12" ht="14.25" customHeight="1" x14ac:dyDescent="0.3">
      <c r="I418" s="52"/>
      <c r="J418" s="52"/>
      <c r="K418" s="52"/>
      <c r="L418" s="52"/>
    </row>
    <row r="419" spans="9:12" ht="14.25" customHeight="1" x14ac:dyDescent="0.3">
      <c r="I419" s="52"/>
      <c r="J419" s="52"/>
      <c r="K419" s="52"/>
      <c r="L419" s="52"/>
    </row>
    <row r="420" spans="9:12" ht="14.25" customHeight="1" x14ac:dyDescent="0.3">
      <c r="I420" s="52"/>
      <c r="J420" s="52"/>
      <c r="K420" s="52"/>
      <c r="L420" s="52"/>
    </row>
    <row r="421" spans="9:12" ht="14.25" customHeight="1" x14ac:dyDescent="0.3">
      <c r="I421" s="52"/>
      <c r="J421" s="52"/>
      <c r="K421" s="52"/>
      <c r="L421" s="52"/>
    </row>
    <row r="422" spans="9:12" ht="14.25" customHeight="1" x14ac:dyDescent="0.3">
      <c r="I422" s="52"/>
      <c r="J422" s="52"/>
      <c r="K422" s="52"/>
      <c r="L422" s="52"/>
    </row>
    <row r="423" spans="9:12" ht="14.25" customHeight="1" x14ac:dyDescent="0.3">
      <c r="I423" s="52"/>
      <c r="J423" s="52"/>
      <c r="K423" s="52"/>
      <c r="L423" s="52"/>
    </row>
    <row r="424" spans="9:12" ht="14.25" customHeight="1" x14ac:dyDescent="0.3">
      <c r="I424" s="52"/>
      <c r="J424" s="52"/>
      <c r="K424" s="52"/>
      <c r="L424" s="52"/>
    </row>
    <row r="425" spans="9:12" ht="14.25" customHeight="1" x14ac:dyDescent="0.3">
      <c r="I425" s="52"/>
      <c r="J425" s="52"/>
      <c r="K425" s="52"/>
      <c r="L425" s="52"/>
    </row>
    <row r="426" spans="9:12" ht="14.25" customHeight="1" x14ac:dyDescent="0.3">
      <c r="I426" s="52"/>
      <c r="J426" s="52"/>
      <c r="K426" s="52"/>
      <c r="L426" s="52"/>
    </row>
    <row r="427" spans="9:12" ht="14.25" customHeight="1" x14ac:dyDescent="0.3">
      <c r="I427" s="52"/>
      <c r="J427" s="52"/>
      <c r="K427" s="52"/>
      <c r="L427" s="52"/>
    </row>
    <row r="428" spans="9:12" ht="14.25" customHeight="1" x14ac:dyDescent="0.3">
      <c r="I428" s="52"/>
      <c r="J428" s="52"/>
      <c r="K428" s="52"/>
      <c r="L428" s="52"/>
    </row>
    <row r="429" spans="9:12" ht="14.25" customHeight="1" x14ac:dyDescent="0.3">
      <c r="I429" s="52"/>
      <c r="J429" s="52"/>
      <c r="K429" s="52"/>
      <c r="L429" s="52"/>
    </row>
    <row r="430" spans="9:12" ht="14.25" customHeight="1" x14ac:dyDescent="0.3">
      <c r="I430" s="52"/>
      <c r="J430" s="52"/>
      <c r="K430" s="52"/>
      <c r="L430" s="52"/>
    </row>
    <row r="431" spans="9:12" ht="14.25" customHeight="1" x14ac:dyDescent="0.3">
      <c r="I431" s="52"/>
      <c r="J431" s="52"/>
      <c r="K431" s="52"/>
      <c r="L431" s="52"/>
    </row>
    <row r="432" spans="9:12" ht="14.25" customHeight="1" x14ac:dyDescent="0.3">
      <c r="I432" s="52"/>
      <c r="J432" s="52"/>
      <c r="K432" s="52"/>
      <c r="L432" s="52"/>
    </row>
    <row r="433" spans="9:12" ht="14.25" customHeight="1" x14ac:dyDescent="0.3">
      <c r="I433" s="52"/>
      <c r="J433" s="52"/>
      <c r="K433" s="52"/>
      <c r="L433" s="52"/>
    </row>
    <row r="434" spans="9:12" ht="14.25" customHeight="1" x14ac:dyDescent="0.3">
      <c r="I434" s="52"/>
      <c r="J434" s="52"/>
      <c r="K434" s="52"/>
      <c r="L434" s="52"/>
    </row>
    <row r="435" spans="9:12" ht="14.25" customHeight="1" x14ac:dyDescent="0.3">
      <c r="I435" s="52"/>
      <c r="J435" s="52"/>
      <c r="K435" s="52"/>
      <c r="L435" s="52"/>
    </row>
    <row r="436" spans="9:12" ht="14.25" customHeight="1" x14ac:dyDescent="0.3">
      <c r="I436" s="52"/>
      <c r="J436" s="52"/>
      <c r="K436" s="52"/>
      <c r="L436" s="52"/>
    </row>
    <row r="437" spans="9:12" ht="14.25" customHeight="1" x14ac:dyDescent="0.3">
      <c r="I437" s="52"/>
      <c r="J437" s="52"/>
      <c r="K437" s="52"/>
      <c r="L437" s="52"/>
    </row>
    <row r="438" spans="9:12" ht="14.25" customHeight="1" x14ac:dyDescent="0.3">
      <c r="I438" s="52"/>
      <c r="J438" s="52"/>
      <c r="K438" s="52"/>
      <c r="L438" s="52"/>
    </row>
    <row r="439" spans="9:12" ht="14.25" customHeight="1" x14ac:dyDescent="0.3">
      <c r="I439" s="52"/>
      <c r="J439" s="52"/>
      <c r="K439" s="52"/>
      <c r="L439" s="52"/>
    </row>
    <row r="440" spans="9:12" ht="14.25" customHeight="1" x14ac:dyDescent="0.3">
      <c r="I440" s="52"/>
      <c r="J440" s="52"/>
      <c r="K440" s="52"/>
      <c r="L440" s="52"/>
    </row>
    <row r="441" spans="9:12" ht="14.25" customHeight="1" x14ac:dyDescent="0.3">
      <c r="I441" s="52"/>
      <c r="J441" s="52"/>
      <c r="K441" s="52"/>
      <c r="L441" s="52"/>
    </row>
    <row r="442" spans="9:12" ht="14.25" customHeight="1" x14ac:dyDescent="0.3">
      <c r="I442" s="52"/>
      <c r="J442" s="52"/>
      <c r="K442" s="52"/>
      <c r="L442" s="52"/>
    </row>
    <row r="443" spans="9:12" ht="14.25" customHeight="1" x14ac:dyDescent="0.3">
      <c r="I443" s="52"/>
      <c r="J443" s="52"/>
      <c r="K443" s="52"/>
      <c r="L443" s="52"/>
    </row>
    <row r="444" spans="9:12" ht="14.25" customHeight="1" x14ac:dyDescent="0.3">
      <c r="I444" s="52"/>
      <c r="J444" s="52"/>
      <c r="K444" s="52"/>
      <c r="L444" s="52"/>
    </row>
    <row r="445" spans="9:12" ht="14.25" customHeight="1" x14ac:dyDescent="0.3">
      <c r="I445" s="52"/>
      <c r="J445" s="52"/>
      <c r="K445" s="52"/>
      <c r="L445" s="52"/>
    </row>
    <row r="446" spans="9:12" ht="14.25" customHeight="1" x14ac:dyDescent="0.3">
      <c r="I446" s="52"/>
      <c r="J446" s="52"/>
      <c r="K446" s="52"/>
      <c r="L446" s="52"/>
    </row>
    <row r="447" spans="9:12" ht="14.25" customHeight="1" x14ac:dyDescent="0.3">
      <c r="I447" s="52"/>
      <c r="J447" s="52"/>
      <c r="K447" s="52"/>
      <c r="L447" s="52"/>
    </row>
    <row r="448" spans="9:12" ht="14.25" customHeight="1" x14ac:dyDescent="0.3">
      <c r="I448" s="52"/>
      <c r="J448" s="52"/>
      <c r="K448" s="52"/>
      <c r="L448" s="52"/>
    </row>
    <row r="449" spans="9:12" ht="14.25" customHeight="1" x14ac:dyDescent="0.3">
      <c r="I449" s="52"/>
      <c r="J449" s="52"/>
      <c r="K449" s="52"/>
      <c r="L449" s="52"/>
    </row>
    <row r="450" spans="9:12" ht="14.25" customHeight="1" x14ac:dyDescent="0.3">
      <c r="I450" s="52"/>
      <c r="J450" s="52"/>
      <c r="K450" s="52"/>
      <c r="L450" s="52"/>
    </row>
    <row r="451" spans="9:12" ht="14.25" customHeight="1" x14ac:dyDescent="0.3">
      <c r="I451" s="52"/>
      <c r="J451" s="52"/>
      <c r="K451" s="52"/>
      <c r="L451" s="52"/>
    </row>
    <row r="452" spans="9:12" ht="14.25" customHeight="1" x14ac:dyDescent="0.3">
      <c r="I452" s="52"/>
      <c r="J452" s="52"/>
      <c r="K452" s="52"/>
      <c r="L452" s="52"/>
    </row>
    <row r="453" spans="9:12" ht="14.25" customHeight="1" x14ac:dyDescent="0.3">
      <c r="I453" s="52"/>
      <c r="J453" s="52"/>
      <c r="K453" s="52"/>
      <c r="L453" s="52"/>
    </row>
    <row r="454" spans="9:12" ht="14.25" customHeight="1" x14ac:dyDescent="0.3">
      <c r="I454" s="52"/>
      <c r="J454" s="52"/>
      <c r="K454" s="52"/>
      <c r="L454" s="52"/>
    </row>
    <row r="455" spans="9:12" ht="14.25" customHeight="1" x14ac:dyDescent="0.3">
      <c r="I455" s="52"/>
      <c r="J455" s="52"/>
      <c r="K455" s="52"/>
      <c r="L455" s="52"/>
    </row>
    <row r="456" spans="9:12" ht="14.25" customHeight="1" x14ac:dyDescent="0.3">
      <c r="I456" s="52"/>
      <c r="J456" s="52"/>
      <c r="K456" s="52"/>
      <c r="L456" s="52"/>
    </row>
    <row r="457" spans="9:12" ht="14.25" customHeight="1" x14ac:dyDescent="0.3">
      <c r="I457" s="52"/>
      <c r="J457" s="52"/>
      <c r="K457" s="52"/>
      <c r="L457" s="52"/>
    </row>
    <row r="458" spans="9:12" ht="14.25" customHeight="1" x14ac:dyDescent="0.3">
      <c r="I458" s="52"/>
      <c r="J458" s="52"/>
      <c r="K458" s="52"/>
      <c r="L458" s="52"/>
    </row>
    <row r="459" spans="9:12" ht="14.25" customHeight="1" x14ac:dyDescent="0.3">
      <c r="I459" s="52"/>
      <c r="J459" s="52"/>
      <c r="K459" s="52"/>
      <c r="L459" s="52"/>
    </row>
    <row r="460" spans="9:12" ht="14.25" customHeight="1" x14ac:dyDescent="0.3">
      <c r="I460" s="52"/>
      <c r="J460" s="52"/>
      <c r="K460" s="52"/>
      <c r="L460" s="52"/>
    </row>
    <row r="461" spans="9:12" ht="14.25" customHeight="1" x14ac:dyDescent="0.3">
      <c r="I461" s="52"/>
      <c r="J461" s="52"/>
      <c r="K461" s="52"/>
      <c r="L461" s="52"/>
    </row>
    <row r="462" spans="9:12" ht="14.25" customHeight="1" x14ac:dyDescent="0.3">
      <c r="I462" s="52"/>
      <c r="J462" s="52"/>
      <c r="K462" s="52"/>
      <c r="L462" s="52"/>
    </row>
    <row r="463" spans="9:12" ht="14.25" customHeight="1" x14ac:dyDescent="0.3">
      <c r="I463" s="52"/>
      <c r="J463" s="52"/>
      <c r="K463" s="52"/>
      <c r="L463" s="52"/>
    </row>
    <row r="464" spans="9:12" ht="14.25" customHeight="1" x14ac:dyDescent="0.3">
      <c r="I464" s="52"/>
      <c r="J464" s="52"/>
      <c r="K464" s="52"/>
      <c r="L464" s="52"/>
    </row>
    <row r="465" spans="9:12" ht="14.25" customHeight="1" x14ac:dyDescent="0.3">
      <c r="I465" s="52"/>
      <c r="J465" s="52"/>
      <c r="K465" s="52"/>
      <c r="L465" s="52"/>
    </row>
    <row r="466" spans="9:12" ht="14.25" customHeight="1" x14ac:dyDescent="0.3">
      <c r="I466" s="52"/>
      <c r="J466" s="52"/>
      <c r="K466" s="52"/>
      <c r="L466" s="52"/>
    </row>
    <row r="467" spans="9:12" ht="14.25" customHeight="1" x14ac:dyDescent="0.3">
      <c r="I467" s="52"/>
      <c r="J467" s="52"/>
      <c r="K467" s="52"/>
      <c r="L467" s="52"/>
    </row>
    <row r="468" spans="9:12" ht="14.25" customHeight="1" x14ac:dyDescent="0.3">
      <c r="I468" s="52"/>
      <c r="J468" s="52"/>
      <c r="K468" s="52"/>
      <c r="L468" s="52"/>
    </row>
    <row r="469" spans="9:12" ht="14.25" customHeight="1" x14ac:dyDescent="0.3">
      <c r="I469" s="52"/>
      <c r="J469" s="52"/>
      <c r="K469" s="52"/>
      <c r="L469" s="52"/>
    </row>
    <row r="470" spans="9:12" ht="14.25" customHeight="1" x14ac:dyDescent="0.3">
      <c r="I470" s="52"/>
      <c r="J470" s="52"/>
      <c r="K470" s="52"/>
      <c r="L470" s="52"/>
    </row>
    <row r="471" spans="9:12" ht="14.25" customHeight="1" x14ac:dyDescent="0.3">
      <c r="I471" s="52"/>
      <c r="J471" s="52"/>
      <c r="K471" s="52"/>
      <c r="L471" s="52"/>
    </row>
    <row r="472" spans="9:12" ht="14.25" customHeight="1" x14ac:dyDescent="0.3">
      <c r="I472" s="52"/>
      <c r="J472" s="52"/>
      <c r="K472" s="52"/>
      <c r="L472" s="52"/>
    </row>
    <row r="473" spans="9:12" ht="14.25" customHeight="1" x14ac:dyDescent="0.3">
      <c r="I473" s="52"/>
      <c r="J473" s="52"/>
      <c r="K473" s="52"/>
      <c r="L473" s="52"/>
    </row>
    <row r="474" spans="9:12" ht="14.25" customHeight="1" x14ac:dyDescent="0.3">
      <c r="I474" s="52"/>
      <c r="J474" s="52"/>
      <c r="K474" s="52"/>
      <c r="L474" s="52"/>
    </row>
    <row r="475" spans="9:12" ht="14.25" customHeight="1" x14ac:dyDescent="0.3">
      <c r="I475" s="52"/>
      <c r="J475" s="52"/>
      <c r="K475" s="52"/>
      <c r="L475" s="52"/>
    </row>
    <row r="476" spans="9:12" ht="14.25" customHeight="1" x14ac:dyDescent="0.3">
      <c r="I476" s="52"/>
      <c r="J476" s="52"/>
      <c r="K476" s="52"/>
      <c r="L476" s="52"/>
    </row>
    <row r="477" spans="9:12" ht="14.25" customHeight="1" x14ac:dyDescent="0.3">
      <c r="I477" s="52"/>
      <c r="J477" s="52"/>
      <c r="K477" s="52"/>
      <c r="L477" s="52"/>
    </row>
    <row r="478" spans="9:12" ht="14.25" customHeight="1" x14ac:dyDescent="0.3">
      <c r="I478" s="52"/>
      <c r="J478" s="52"/>
      <c r="K478" s="52"/>
      <c r="L478" s="52"/>
    </row>
    <row r="479" spans="9:12" ht="14.25" customHeight="1" x14ac:dyDescent="0.3">
      <c r="I479" s="52"/>
      <c r="J479" s="52"/>
      <c r="K479" s="52"/>
      <c r="L479" s="52"/>
    </row>
    <row r="480" spans="9:12" ht="14.25" customHeight="1" x14ac:dyDescent="0.3">
      <c r="I480" s="52"/>
      <c r="J480" s="52"/>
      <c r="K480" s="52"/>
      <c r="L480" s="52"/>
    </row>
    <row r="481" spans="9:12" ht="14.25" customHeight="1" x14ac:dyDescent="0.3">
      <c r="I481" s="52"/>
      <c r="J481" s="52"/>
      <c r="K481" s="52"/>
      <c r="L481" s="52"/>
    </row>
    <row r="482" spans="9:12" ht="14.25" customHeight="1" x14ac:dyDescent="0.3">
      <c r="I482" s="52"/>
      <c r="J482" s="52"/>
      <c r="K482" s="52"/>
      <c r="L482" s="52"/>
    </row>
    <row r="483" spans="9:12" ht="14.25" customHeight="1" x14ac:dyDescent="0.3">
      <c r="I483" s="52"/>
      <c r="J483" s="52"/>
      <c r="K483" s="52"/>
      <c r="L483" s="52"/>
    </row>
    <row r="484" spans="9:12" ht="14.25" customHeight="1" x14ac:dyDescent="0.3">
      <c r="I484" s="52"/>
      <c r="J484" s="52"/>
      <c r="K484" s="52"/>
      <c r="L484" s="52"/>
    </row>
    <row r="485" spans="9:12" ht="14.25" customHeight="1" x14ac:dyDescent="0.3">
      <c r="I485" s="52"/>
      <c r="J485" s="52"/>
      <c r="K485" s="52"/>
      <c r="L485" s="52"/>
    </row>
    <row r="486" spans="9:12" ht="14.25" customHeight="1" x14ac:dyDescent="0.3">
      <c r="I486" s="52"/>
      <c r="J486" s="52"/>
      <c r="K486" s="52"/>
      <c r="L486" s="52"/>
    </row>
    <row r="487" spans="9:12" ht="14.25" customHeight="1" x14ac:dyDescent="0.3">
      <c r="I487" s="52"/>
      <c r="J487" s="52"/>
      <c r="K487" s="52"/>
      <c r="L487" s="52"/>
    </row>
    <row r="488" spans="9:12" ht="14.25" customHeight="1" x14ac:dyDescent="0.3">
      <c r="I488" s="52"/>
      <c r="J488" s="52"/>
      <c r="K488" s="52"/>
      <c r="L488" s="52"/>
    </row>
    <row r="489" spans="9:12" ht="14.25" customHeight="1" x14ac:dyDescent="0.3">
      <c r="I489" s="52"/>
      <c r="J489" s="52"/>
      <c r="K489" s="52"/>
      <c r="L489" s="52"/>
    </row>
    <row r="490" spans="9:12" ht="14.25" customHeight="1" x14ac:dyDescent="0.3">
      <c r="I490" s="52"/>
      <c r="J490" s="52"/>
      <c r="K490" s="52"/>
      <c r="L490" s="52"/>
    </row>
    <row r="491" spans="9:12" ht="14.25" customHeight="1" x14ac:dyDescent="0.3">
      <c r="I491" s="52"/>
      <c r="J491" s="52"/>
      <c r="K491" s="52"/>
      <c r="L491" s="52"/>
    </row>
    <row r="492" spans="9:12" ht="14.25" customHeight="1" x14ac:dyDescent="0.3">
      <c r="I492" s="52"/>
      <c r="J492" s="52"/>
      <c r="K492" s="52"/>
      <c r="L492" s="52"/>
    </row>
    <row r="493" spans="9:12" ht="14.25" customHeight="1" x14ac:dyDescent="0.3">
      <c r="I493" s="52"/>
      <c r="J493" s="52"/>
      <c r="K493" s="52"/>
      <c r="L493" s="52"/>
    </row>
    <row r="494" spans="9:12" ht="14.25" customHeight="1" x14ac:dyDescent="0.3">
      <c r="I494" s="52"/>
      <c r="J494" s="52"/>
      <c r="K494" s="52"/>
      <c r="L494" s="52"/>
    </row>
    <row r="495" spans="9:12" ht="14.25" customHeight="1" x14ac:dyDescent="0.3">
      <c r="I495" s="52"/>
      <c r="J495" s="52"/>
      <c r="K495" s="52"/>
      <c r="L495" s="52"/>
    </row>
    <row r="496" spans="9:12" ht="14.25" customHeight="1" x14ac:dyDescent="0.3">
      <c r="I496" s="52"/>
      <c r="J496" s="52"/>
      <c r="K496" s="52"/>
      <c r="L496" s="52"/>
    </row>
    <row r="497" spans="9:12" ht="14.25" customHeight="1" x14ac:dyDescent="0.3">
      <c r="I497" s="52"/>
      <c r="J497" s="52"/>
      <c r="K497" s="52"/>
      <c r="L497" s="52"/>
    </row>
    <row r="498" spans="9:12" ht="14.25" customHeight="1" x14ac:dyDescent="0.3">
      <c r="I498" s="52"/>
      <c r="J498" s="52"/>
      <c r="K498" s="52"/>
      <c r="L498" s="52"/>
    </row>
    <row r="499" spans="9:12" ht="14.25" customHeight="1" x14ac:dyDescent="0.3">
      <c r="I499" s="52"/>
      <c r="J499" s="52"/>
      <c r="K499" s="52"/>
      <c r="L499" s="52"/>
    </row>
    <row r="500" spans="9:12" ht="14.25" customHeight="1" x14ac:dyDescent="0.3">
      <c r="I500" s="52"/>
      <c r="J500" s="52"/>
      <c r="K500" s="52"/>
      <c r="L500" s="52"/>
    </row>
    <row r="501" spans="9:12" ht="14.25" customHeight="1" x14ac:dyDescent="0.3">
      <c r="I501" s="52"/>
      <c r="J501" s="52"/>
      <c r="K501" s="52"/>
      <c r="L501" s="52"/>
    </row>
    <row r="502" spans="9:12" ht="14.25" customHeight="1" x14ac:dyDescent="0.3">
      <c r="I502" s="52"/>
      <c r="J502" s="52"/>
      <c r="K502" s="52"/>
      <c r="L502" s="52"/>
    </row>
    <row r="503" spans="9:12" ht="14.25" customHeight="1" x14ac:dyDescent="0.3">
      <c r="I503" s="52"/>
      <c r="J503" s="52"/>
      <c r="K503" s="52"/>
      <c r="L503" s="52"/>
    </row>
    <row r="504" spans="9:12" ht="14.25" customHeight="1" x14ac:dyDescent="0.3">
      <c r="I504" s="52"/>
      <c r="J504" s="52"/>
      <c r="K504" s="52"/>
      <c r="L504" s="52"/>
    </row>
    <row r="505" spans="9:12" ht="14.25" customHeight="1" x14ac:dyDescent="0.3">
      <c r="I505" s="52"/>
      <c r="J505" s="52"/>
      <c r="K505" s="52"/>
      <c r="L505" s="52"/>
    </row>
    <row r="506" spans="9:12" ht="14.25" customHeight="1" x14ac:dyDescent="0.3">
      <c r="I506" s="52"/>
      <c r="J506" s="52"/>
      <c r="K506" s="52"/>
      <c r="L506" s="52"/>
    </row>
    <row r="507" spans="9:12" ht="14.25" customHeight="1" x14ac:dyDescent="0.3">
      <c r="I507" s="52"/>
      <c r="J507" s="52"/>
      <c r="K507" s="52"/>
      <c r="L507" s="52"/>
    </row>
    <row r="508" spans="9:12" ht="14.25" customHeight="1" x14ac:dyDescent="0.3">
      <c r="I508" s="52"/>
      <c r="J508" s="52"/>
      <c r="K508" s="52"/>
      <c r="L508" s="52"/>
    </row>
    <row r="509" spans="9:12" ht="14.25" customHeight="1" x14ac:dyDescent="0.3">
      <c r="I509" s="52"/>
      <c r="J509" s="52"/>
      <c r="K509" s="52"/>
      <c r="L509" s="52"/>
    </row>
    <row r="510" spans="9:12" ht="14.25" customHeight="1" x14ac:dyDescent="0.3">
      <c r="I510" s="52"/>
      <c r="J510" s="52"/>
      <c r="K510" s="52"/>
      <c r="L510" s="52"/>
    </row>
    <row r="511" spans="9:12" ht="14.25" customHeight="1" x14ac:dyDescent="0.3">
      <c r="I511" s="52"/>
      <c r="J511" s="52"/>
      <c r="K511" s="52"/>
      <c r="L511" s="52"/>
    </row>
    <row r="512" spans="9:12" ht="14.25" customHeight="1" x14ac:dyDescent="0.3">
      <c r="I512" s="52"/>
      <c r="J512" s="52"/>
      <c r="K512" s="52"/>
      <c r="L512" s="52"/>
    </row>
    <row r="513" spans="9:12" ht="14.25" customHeight="1" x14ac:dyDescent="0.3">
      <c r="I513" s="52"/>
      <c r="J513" s="52"/>
      <c r="K513" s="52"/>
      <c r="L513" s="52"/>
    </row>
    <row r="514" spans="9:12" ht="14.25" customHeight="1" x14ac:dyDescent="0.3">
      <c r="I514" s="52"/>
      <c r="J514" s="52"/>
      <c r="K514" s="52"/>
      <c r="L514" s="52"/>
    </row>
    <row r="515" spans="9:12" ht="14.25" customHeight="1" x14ac:dyDescent="0.3">
      <c r="I515" s="52"/>
      <c r="J515" s="52"/>
      <c r="K515" s="52"/>
      <c r="L515" s="52"/>
    </row>
    <row r="516" spans="9:12" ht="14.25" customHeight="1" x14ac:dyDescent="0.3">
      <c r="I516" s="52"/>
      <c r="J516" s="52"/>
      <c r="K516" s="52"/>
      <c r="L516" s="52"/>
    </row>
    <row r="517" spans="9:12" ht="14.25" customHeight="1" x14ac:dyDescent="0.3">
      <c r="I517" s="52"/>
      <c r="J517" s="52"/>
      <c r="K517" s="52"/>
      <c r="L517" s="52"/>
    </row>
    <row r="518" spans="9:12" ht="14.25" customHeight="1" x14ac:dyDescent="0.3">
      <c r="I518" s="52"/>
      <c r="J518" s="52"/>
      <c r="K518" s="52"/>
      <c r="L518" s="52"/>
    </row>
    <row r="519" spans="9:12" ht="14.25" customHeight="1" x14ac:dyDescent="0.3">
      <c r="I519" s="52"/>
      <c r="J519" s="52"/>
      <c r="K519" s="52"/>
      <c r="L519" s="52"/>
    </row>
    <row r="520" spans="9:12" ht="14.25" customHeight="1" x14ac:dyDescent="0.3">
      <c r="I520" s="52"/>
      <c r="J520" s="52"/>
      <c r="K520" s="52"/>
      <c r="L520" s="52"/>
    </row>
    <row r="521" spans="9:12" ht="14.25" customHeight="1" x14ac:dyDescent="0.3">
      <c r="I521" s="52"/>
      <c r="J521" s="52"/>
      <c r="K521" s="52"/>
      <c r="L521" s="52"/>
    </row>
    <row r="522" spans="9:12" ht="14.25" customHeight="1" x14ac:dyDescent="0.3">
      <c r="I522" s="52"/>
      <c r="J522" s="52"/>
      <c r="K522" s="52"/>
      <c r="L522" s="52"/>
    </row>
    <row r="523" spans="9:12" ht="14.25" customHeight="1" x14ac:dyDescent="0.3">
      <c r="I523" s="52"/>
      <c r="J523" s="52"/>
      <c r="K523" s="52"/>
      <c r="L523" s="52"/>
    </row>
    <row r="524" spans="9:12" ht="14.25" customHeight="1" x14ac:dyDescent="0.3">
      <c r="I524" s="52"/>
      <c r="J524" s="52"/>
      <c r="K524" s="52"/>
      <c r="L524" s="52"/>
    </row>
    <row r="525" spans="9:12" ht="14.25" customHeight="1" x14ac:dyDescent="0.3">
      <c r="I525" s="52"/>
      <c r="J525" s="52"/>
      <c r="K525" s="52"/>
      <c r="L525" s="52"/>
    </row>
    <row r="526" spans="9:12" ht="14.25" customHeight="1" x14ac:dyDescent="0.3">
      <c r="I526" s="52"/>
      <c r="J526" s="52"/>
      <c r="K526" s="52"/>
      <c r="L526" s="52"/>
    </row>
    <row r="527" spans="9:12" ht="14.25" customHeight="1" x14ac:dyDescent="0.3">
      <c r="I527" s="52"/>
      <c r="J527" s="52"/>
      <c r="K527" s="52"/>
      <c r="L527" s="52"/>
    </row>
    <row r="528" spans="9:12" ht="14.25" customHeight="1" x14ac:dyDescent="0.3">
      <c r="I528" s="52"/>
      <c r="J528" s="52"/>
      <c r="K528" s="52"/>
      <c r="L528" s="52"/>
    </row>
    <row r="529" spans="9:12" ht="14.25" customHeight="1" x14ac:dyDescent="0.3">
      <c r="I529" s="52"/>
      <c r="J529" s="52"/>
      <c r="K529" s="52"/>
      <c r="L529" s="52"/>
    </row>
    <row r="530" spans="9:12" ht="14.25" customHeight="1" x14ac:dyDescent="0.3">
      <c r="I530" s="52"/>
      <c r="J530" s="52"/>
      <c r="K530" s="52"/>
      <c r="L530" s="52"/>
    </row>
    <row r="531" spans="9:12" ht="14.25" customHeight="1" x14ac:dyDescent="0.3">
      <c r="I531" s="52"/>
      <c r="J531" s="52"/>
      <c r="K531" s="52"/>
      <c r="L531" s="52"/>
    </row>
    <row r="532" spans="9:12" ht="14.25" customHeight="1" x14ac:dyDescent="0.3">
      <c r="I532" s="52"/>
      <c r="J532" s="52"/>
      <c r="K532" s="52"/>
      <c r="L532" s="52"/>
    </row>
    <row r="533" spans="9:12" ht="14.25" customHeight="1" x14ac:dyDescent="0.3">
      <c r="I533" s="52"/>
      <c r="J533" s="52"/>
      <c r="K533" s="52"/>
      <c r="L533" s="52"/>
    </row>
    <row r="534" spans="9:12" ht="14.25" customHeight="1" x14ac:dyDescent="0.3">
      <c r="I534" s="52"/>
      <c r="J534" s="52"/>
      <c r="K534" s="52"/>
      <c r="L534" s="52"/>
    </row>
    <row r="535" spans="9:12" ht="14.25" customHeight="1" x14ac:dyDescent="0.3">
      <c r="I535" s="52"/>
      <c r="J535" s="52"/>
      <c r="K535" s="52"/>
      <c r="L535" s="52"/>
    </row>
    <row r="536" spans="9:12" ht="14.25" customHeight="1" x14ac:dyDescent="0.3">
      <c r="I536" s="52"/>
      <c r="J536" s="52"/>
      <c r="K536" s="52"/>
      <c r="L536" s="52"/>
    </row>
    <row r="537" spans="9:12" ht="14.25" customHeight="1" x14ac:dyDescent="0.3">
      <c r="I537" s="52"/>
      <c r="J537" s="52"/>
      <c r="K537" s="52"/>
      <c r="L537" s="52"/>
    </row>
    <row r="538" spans="9:12" ht="14.25" customHeight="1" x14ac:dyDescent="0.3">
      <c r="I538" s="52"/>
      <c r="J538" s="52"/>
      <c r="K538" s="52"/>
      <c r="L538" s="52"/>
    </row>
    <row r="539" spans="9:12" ht="14.25" customHeight="1" x14ac:dyDescent="0.3">
      <c r="I539" s="52"/>
      <c r="J539" s="52"/>
      <c r="K539" s="52"/>
      <c r="L539" s="52"/>
    </row>
    <row r="540" spans="9:12" ht="14.25" customHeight="1" x14ac:dyDescent="0.3">
      <c r="I540" s="52"/>
      <c r="J540" s="52"/>
      <c r="K540" s="52"/>
      <c r="L540" s="52"/>
    </row>
    <row r="541" spans="9:12" ht="14.25" customHeight="1" x14ac:dyDescent="0.3">
      <c r="I541" s="52"/>
      <c r="J541" s="52"/>
      <c r="K541" s="52"/>
      <c r="L541" s="52"/>
    </row>
    <row r="542" spans="9:12" ht="14.25" customHeight="1" x14ac:dyDescent="0.3">
      <c r="I542" s="52"/>
      <c r="J542" s="52"/>
      <c r="K542" s="52"/>
      <c r="L542" s="52"/>
    </row>
    <row r="543" spans="9:12" ht="14.25" customHeight="1" x14ac:dyDescent="0.3">
      <c r="I543" s="52"/>
      <c r="J543" s="52"/>
      <c r="K543" s="52"/>
      <c r="L543" s="52"/>
    </row>
    <row r="544" spans="9:12" ht="14.25" customHeight="1" x14ac:dyDescent="0.3">
      <c r="I544" s="52"/>
      <c r="J544" s="52"/>
      <c r="K544" s="52"/>
      <c r="L544" s="52"/>
    </row>
    <row r="545" spans="9:12" ht="14.25" customHeight="1" x14ac:dyDescent="0.3">
      <c r="I545" s="52"/>
      <c r="J545" s="52"/>
      <c r="K545" s="52"/>
      <c r="L545" s="52"/>
    </row>
    <row r="546" spans="9:12" ht="14.25" customHeight="1" x14ac:dyDescent="0.3">
      <c r="I546" s="52"/>
      <c r="J546" s="52"/>
      <c r="K546" s="52"/>
      <c r="L546" s="52"/>
    </row>
    <row r="547" spans="9:12" ht="14.25" customHeight="1" x14ac:dyDescent="0.3">
      <c r="I547" s="52"/>
      <c r="J547" s="52"/>
      <c r="K547" s="52"/>
      <c r="L547" s="52"/>
    </row>
    <row r="548" spans="9:12" ht="14.25" customHeight="1" x14ac:dyDescent="0.3">
      <c r="I548" s="52"/>
      <c r="J548" s="52"/>
      <c r="K548" s="52"/>
      <c r="L548" s="52"/>
    </row>
    <row r="549" spans="9:12" ht="14.25" customHeight="1" x14ac:dyDescent="0.3">
      <c r="I549" s="52"/>
      <c r="J549" s="52"/>
      <c r="K549" s="52"/>
      <c r="L549" s="52"/>
    </row>
    <row r="550" spans="9:12" ht="14.25" customHeight="1" x14ac:dyDescent="0.3">
      <c r="I550" s="52"/>
      <c r="J550" s="52"/>
      <c r="K550" s="52"/>
      <c r="L550" s="52"/>
    </row>
    <row r="551" spans="9:12" ht="14.25" customHeight="1" x14ac:dyDescent="0.3">
      <c r="I551" s="52"/>
      <c r="J551" s="52"/>
      <c r="K551" s="52"/>
      <c r="L551" s="52"/>
    </row>
    <row r="552" spans="9:12" ht="14.25" customHeight="1" x14ac:dyDescent="0.3">
      <c r="I552" s="52"/>
      <c r="J552" s="52"/>
      <c r="K552" s="52"/>
      <c r="L552" s="52"/>
    </row>
    <row r="553" spans="9:12" ht="14.25" customHeight="1" x14ac:dyDescent="0.3">
      <c r="I553" s="52"/>
      <c r="J553" s="52"/>
      <c r="K553" s="52"/>
      <c r="L553" s="52"/>
    </row>
    <row r="554" spans="9:12" ht="14.25" customHeight="1" x14ac:dyDescent="0.3">
      <c r="I554" s="52"/>
      <c r="J554" s="52"/>
      <c r="K554" s="52"/>
      <c r="L554" s="52"/>
    </row>
    <row r="555" spans="9:12" ht="14.25" customHeight="1" x14ac:dyDescent="0.3">
      <c r="I555" s="52"/>
      <c r="J555" s="52"/>
      <c r="K555" s="52"/>
      <c r="L555" s="52"/>
    </row>
    <row r="556" spans="9:12" ht="14.25" customHeight="1" x14ac:dyDescent="0.3">
      <c r="I556" s="52"/>
      <c r="J556" s="52"/>
      <c r="K556" s="52"/>
      <c r="L556" s="52"/>
    </row>
    <row r="557" spans="9:12" ht="14.25" customHeight="1" x14ac:dyDescent="0.3">
      <c r="I557" s="52"/>
      <c r="J557" s="52"/>
      <c r="K557" s="52"/>
      <c r="L557" s="52"/>
    </row>
    <row r="558" spans="9:12" ht="14.25" customHeight="1" x14ac:dyDescent="0.3">
      <c r="I558" s="52"/>
      <c r="J558" s="52"/>
      <c r="K558" s="52"/>
      <c r="L558" s="52"/>
    </row>
    <row r="559" spans="9:12" ht="14.25" customHeight="1" x14ac:dyDescent="0.3">
      <c r="I559" s="52"/>
      <c r="J559" s="52"/>
      <c r="K559" s="52"/>
      <c r="L559" s="52"/>
    </row>
    <row r="560" spans="9:12" ht="14.25" customHeight="1" x14ac:dyDescent="0.3">
      <c r="I560" s="52"/>
      <c r="J560" s="52"/>
      <c r="K560" s="52"/>
      <c r="L560" s="52"/>
    </row>
    <row r="561" spans="9:12" ht="14.25" customHeight="1" x14ac:dyDescent="0.3">
      <c r="I561" s="52"/>
      <c r="J561" s="52"/>
      <c r="K561" s="52"/>
      <c r="L561" s="52"/>
    </row>
    <row r="562" spans="9:12" ht="14.25" customHeight="1" x14ac:dyDescent="0.3">
      <c r="I562" s="52"/>
      <c r="J562" s="52"/>
      <c r="K562" s="52"/>
      <c r="L562" s="52"/>
    </row>
    <row r="563" spans="9:12" ht="14.25" customHeight="1" x14ac:dyDescent="0.3">
      <c r="I563" s="52"/>
      <c r="J563" s="52"/>
      <c r="K563" s="52"/>
      <c r="L563" s="52"/>
    </row>
    <row r="564" spans="9:12" ht="14.25" customHeight="1" x14ac:dyDescent="0.3">
      <c r="I564" s="52"/>
      <c r="J564" s="52"/>
      <c r="K564" s="52"/>
      <c r="L564" s="52"/>
    </row>
    <row r="565" spans="9:12" ht="14.25" customHeight="1" x14ac:dyDescent="0.3">
      <c r="I565" s="52"/>
      <c r="J565" s="52"/>
      <c r="K565" s="52"/>
      <c r="L565" s="52"/>
    </row>
    <row r="566" spans="9:12" ht="14.25" customHeight="1" x14ac:dyDescent="0.3">
      <c r="I566" s="52"/>
      <c r="J566" s="52"/>
      <c r="K566" s="52"/>
      <c r="L566" s="52"/>
    </row>
    <row r="567" spans="9:12" ht="14.25" customHeight="1" x14ac:dyDescent="0.3">
      <c r="I567" s="52"/>
      <c r="J567" s="52"/>
      <c r="K567" s="52"/>
      <c r="L567" s="52"/>
    </row>
    <row r="568" spans="9:12" ht="14.25" customHeight="1" x14ac:dyDescent="0.3">
      <c r="I568" s="52"/>
      <c r="J568" s="52"/>
      <c r="K568" s="52"/>
      <c r="L568" s="52"/>
    </row>
    <row r="569" spans="9:12" ht="14.25" customHeight="1" x14ac:dyDescent="0.3">
      <c r="I569" s="52"/>
      <c r="J569" s="52"/>
      <c r="K569" s="52"/>
      <c r="L569" s="52"/>
    </row>
    <row r="570" spans="9:12" ht="14.25" customHeight="1" x14ac:dyDescent="0.3">
      <c r="I570" s="52"/>
      <c r="J570" s="52"/>
      <c r="K570" s="52"/>
      <c r="L570" s="52"/>
    </row>
    <row r="571" spans="9:12" ht="14.25" customHeight="1" x14ac:dyDescent="0.3">
      <c r="I571" s="52"/>
      <c r="J571" s="52"/>
      <c r="K571" s="52"/>
      <c r="L571" s="52"/>
    </row>
    <row r="572" spans="9:12" ht="14.25" customHeight="1" x14ac:dyDescent="0.3">
      <c r="I572" s="52"/>
      <c r="J572" s="52"/>
      <c r="K572" s="52"/>
      <c r="L572" s="52"/>
    </row>
    <row r="573" spans="9:12" ht="14.25" customHeight="1" x14ac:dyDescent="0.3">
      <c r="I573" s="52"/>
      <c r="J573" s="52"/>
      <c r="K573" s="52"/>
      <c r="L573" s="52"/>
    </row>
    <row r="574" spans="9:12" ht="14.25" customHeight="1" x14ac:dyDescent="0.3">
      <c r="I574" s="52"/>
      <c r="J574" s="52"/>
      <c r="K574" s="52"/>
      <c r="L574" s="52"/>
    </row>
    <row r="575" spans="9:12" ht="14.25" customHeight="1" x14ac:dyDescent="0.3">
      <c r="I575" s="52"/>
      <c r="J575" s="52"/>
      <c r="K575" s="52"/>
      <c r="L575" s="52"/>
    </row>
    <row r="576" spans="9:12" ht="14.25" customHeight="1" x14ac:dyDescent="0.3">
      <c r="I576" s="52"/>
      <c r="J576" s="52"/>
      <c r="K576" s="52"/>
      <c r="L576" s="52"/>
    </row>
    <row r="577" spans="9:12" ht="14.25" customHeight="1" x14ac:dyDescent="0.3">
      <c r="I577" s="52"/>
      <c r="J577" s="52"/>
      <c r="K577" s="52"/>
      <c r="L577" s="52"/>
    </row>
    <row r="578" spans="9:12" ht="14.25" customHeight="1" x14ac:dyDescent="0.3">
      <c r="I578" s="52"/>
      <c r="J578" s="52"/>
      <c r="K578" s="52"/>
      <c r="L578" s="52"/>
    </row>
    <row r="579" spans="9:12" ht="14.25" customHeight="1" x14ac:dyDescent="0.3">
      <c r="I579" s="52"/>
      <c r="J579" s="52"/>
      <c r="K579" s="52"/>
      <c r="L579" s="52"/>
    </row>
    <row r="580" spans="9:12" ht="14.25" customHeight="1" x14ac:dyDescent="0.3">
      <c r="I580" s="52"/>
      <c r="J580" s="52"/>
      <c r="K580" s="52"/>
      <c r="L580" s="52"/>
    </row>
    <row r="581" spans="9:12" ht="14.25" customHeight="1" x14ac:dyDescent="0.3">
      <c r="I581" s="52"/>
      <c r="J581" s="52"/>
      <c r="K581" s="52"/>
      <c r="L581" s="52"/>
    </row>
    <row r="582" spans="9:12" ht="14.25" customHeight="1" x14ac:dyDescent="0.3">
      <c r="I582" s="52"/>
      <c r="J582" s="52"/>
      <c r="K582" s="52"/>
      <c r="L582" s="52"/>
    </row>
    <row r="583" spans="9:12" ht="14.25" customHeight="1" x14ac:dyDescent="0.3">
      <c r="I583" s="52"/>
      <c r="J583" s="52"/>
      <c r="K583" s="52"/>
      <c r="L583" s="52"/>
    </row>
    <row r="584" spans="9:12" ht="14.25" customHeight="1" x14ac:dyDescent="0.3">
      <c r="I584" s="52"/>
      <c r="J584" s="52"/>
      <c r="K584" s="52"/>
      <c r="L584" s="52"/>
    </row>
    <row r="585" spans="9:12" ht="14.25" customHeight="1" x14ac:dyDescent="0.3">
      <c r="I585" s="52"/>
      <c r="J585" s="52"/>
      <c r="K585" s="52"/>
      <c r="L585" s="52"/>
    </row>
    <row r="586" spans="9:12" ht="14.25" customHeight="1" x14ac:dyDescent="0.3">
      <c r="I586" s="52"/>
      <c r="J586" s="52"/>
      <c r="K586" s="52"/>
      <c r="L586" s="52"/>
    </row>
    <row r="587" spans="9:12" ht="14.25" customHeight="1" x14ac:dyDescent="0.3">
      <c r="I587" s="52"/>
      <c r="J587" s="52"/>
      <c r="K587" s="52"/>
      <c r="L587" s="52"/>
    </row>
    <row r="588" spans="9:12" ht="14.25" customHeight="1" x14ac:dyDescent="0.3">
      <c r="I588" s="52"/>
      <c r="J588" s="52"/>
      <c r="K588" s="52"/>
      <c r="L588" s="52"/>
    </row>
    <row r="589" spans="9:12" ht="14.25" customHeight="1" x14ac:dyDescent="0.3">
      <c r="I589" s="52"/>
      <c r="J589" s="52"/>
      <c r="K589" s="52"/>
      <c r="L589" s="52"/>
    </row>
    <row r="590" spans="9:12" ht="14.25" customHeight="1" x14ac:dyDescent="0.3">
      <c r="I590" s="52"/>
      <c r="J590" s="52"/>
      <c r="K590" s="52"/>
      <c r="L590" s="52"/>
    </row>
    <row r="591" spans="9:12" ht="14.25" customHeight="1" x14ac:dyDescent="0.3">
      <c r="I591" s="52"/>
      <c r="J591" s="52"/>
      <c r="K591" s="52"/>
      <c r="L591" s="52"/>
    </row>
    <row r="592" spans="9:12" ht="14.25" customHeight="1" x14ac:dyDescent="0.3">
      <c r="I592" s="52"/>
      <c r="J592" s="52"/>
      <c r="K592" s="52"/>
      <c r="L592" s="52"/>
    </row>
    <row r="593" spans="9:12" ht="14.25" customHeight="1" x14ac:dyDescent="0.3">
      <c r="I593" s="52"/>
      <c r="J593" s="52"/>
      <c r="K593" s="52"/>
      <c r="L593" s="52"/>
    </row>
    <row r="594" spans="9:12" ht="14.25" customHeight="1" x14ac:dyDescent="0.3">
      <c r="I594" s="52"/>
      <c r="J594" s="52"/>
      <c r="K594" s="52"/>
      <c r="L594" s="52"/>
    </row>
    <row r="595" spans="9:12" ht="14.25" customHeight="1" x14ac:dyDescent="0.3">
      <c r="I595" s="52"/>
      <c r="J595" s="52"/>
      <c r="K595" s="52"/>
      <c r="L595" s="52"/>
    </row>
    <row r="596" spans="9:12" ht="14.25" customHeight="1" x14ac:dyDescent="0.3">
      <c r="I596" s="52"/>
      <c r="J596" s="52"/>
      <c r="K596" s="52"/>
      <c r="L596" s="52"/>
    </row>
    <row r="597" spans="9:12" ht="14.25" customHeight="1" x14ac:dyDescent="0.3">
      <c r="I597" s="52"/>
      <c r="J597" s="52"/>
      <c r="K597" s="52"/>
      <c r="L597" s="52"/>
    </row>
    <row r="598" spans="9:12" ht="14.25" customHeight="1" x14ac:dyDescent="0.3">
      <c r="I598" s="52"/>
      <c r="J598" s="52"/>
      <c r="K598" s="52"/>
      <c r="L598" s="52"/>
    </row>
    <row r="599" spans="9:12" ht="14.25" customHeight="1" x14ac:dyDescent="0.3">
      <c r="I599" s="52"/>
      <c r="J599" s="52"/>
      <c r="K599" s="52"/>
      <c r="L599" s="52"/>
    </row>
    <row r="600" spans="9:12" ht="14.25" customHeight="1" x14ac:dyDescent="0.3">
      <c r="I600" s="52"/>
      <c r="J600" s="52"/>
      <c r="K600" s="52"/>
      <c r="L600" s="52"/>
    </row>
    <row r="601" spans="9:12" ht="14.25" customHeight="1" x14ac:dyDescent="0.3">
      <c r="I601" s="52"/>
      <c r="J601" s="52"/>
      <c r="K601" s="52"/>
      <c r="L601" s="52"/>
    </row>
    <row r="602" spans="9:12" ht="14.25" customHeight="1" x14ac:dyDescent="0.3">
      <c r="I602" s="52"/>
      <c r="J602" s="52"/>
      <c r="K602" s="52"/>
      <c r="L602" s="52"/>
    </row>
    <row r="603" spans="9:12" ht="14.25" customHeight="1" x14ac:dyDescent="0.3">
      <c r="I603" s="52"/>
      <c r="J603" s="52"/>
      <c r="K603" s="52"/>
      <c r="L603" s="52"/>
    </row>
    <row r="604" spans="9:12" ht="14.25" customHeight="1" x14ac:dyDescent="0.3">
      <c r="I604" s="52"/>
      <c r="J604" s="52"/>
      <c r="K604" s="52"/>
      <c r="L604" s="52"/>
    </row>
    <row r="605" spans="9:12" ht="14.25" customHeight="1" x14ac:dyDescent="0.3">
      <c r="I605" s="52"/>
      <c r="J605" s="52"/>
      <c r="K605" s="52"/>
      <c r="L605" s="52"/>
    </row>
    <row r="606" spans="9:12" ht="14.25" customHeight="1" x14ac:dyDescent="0.3">
      <c r="I606" s="52"/>
      <c r="J606" s="52"/>
      <c r="K606" s="52"/>
      <c r="L606" s="52"/>
    </row>
    <row r="607" spans="9:12" ht="14.25" customHeight="1" x14ac:dyDescent="0.3">
      <c r="I607" s="52"/>
      <c r="J607" s="52"/>
      <c r="K607" s="52"/>
      <c r="L607" s="52"/>
    </row>
    <row r="608" spans="9:12" ht="14.25" customHeight="1" x14ac:dyDescent="0.3">
      <c r="I608" s="52"/>
      <c r="J608" s="52"/>
      <c r="K608" s="52"/>
      <c r="L608" s="52"/>
    </row>
    <row r="609" spans="9:12" ht="14.25" customHeight="1" x14ac:dyDescent="0.3">
      <c r="I609" s="52"/>
      <c r="J609" s="52"/>
      <c r="K609" s="52"/>
      <c r="L609" s="52"/>
    </row>
    <row r="610" spans="9:12" ht="14.25" customHeight="1" x14ac:dyDescent="0.3">
      <c r="I610" s="52"/>
      <c r="J610" s="52"/>
      <c r="K610" s="52"/>
      <c r="L610" s="52"/>
    </row>
    <row r="611" spans="9:12" ht="14.25" customHeight="1" x14ac:dyDescent="0.3">
      <c r="I611" s="52"/>
      <c r="J611" s="52"/>
      <c r="K611" s="52"/>
      <c r="L611" s="52"/>
    </row>
    <row r="612" spans="9:12" ht="14.25" customHeight="1" x14ac:dyDescent="0.3">
      <c r="I612" s="52"/>
      <c r="J612" s="52"/>
      <c r="K612" s="52"/>
      <c r="L612" s="52"/>
    </row>
    <row r="613" spans="9:12" ht="14.25" customHeight="1" x14ac:dyDescent="0.3">
      <c r="I613" s="52"/>
      <c r="J613" s="52"/>
      <c r="K613" s="52"/>
      <c r="L613" s="52"/>
    </row>
    <row r="614" spans="9:12" ht="14.25" customHeight="1" x14ac:dyDescent="0.3">
      <c r="I614" s="52"/>
      <c r="J614" s="52"/>
      <c r="K614" s="52"/>
      <c r="L614" s="52"/>
    </row>
    <row r="615" spans="9:12" ht="14.25" customHeight="1" x14ac:dyDescent="0.3">
      <c r="I615" s="52"/>
      <c r="J615" s="52"/>
      <c r="K615" s="52"/>
      <c r="L615" s="52"/>
    </row>
    <row r="616" spans="9:12" ht="14.25" customHeight="1" x14ac:dyDescent="0.3">
      <c r="I616" s="52"/>
      <c r="J616" s="52"/>
      <c r="K616" s="52"/>
      <c r="L616" s="52"/>
    </row>
    <row r="617" spans="9:12" ht="14.25" customHeight="1" x14ac:dyDescent="0.3">
      <c r="I617" s="52"/>
      <c r="J617" s="52"/>
      <c r="K617" s="52"/>
      <c r="L617" s="52"/>
    </row>
    <row r="618" spans="9:12" ht="14.25" customHeight="1" x14ac:dyDescent="0.3">
      <c r="I618" s="52"/>
      <c r="J618" s="52"/>
      <c r="K618" s="52"/>
      <c r="L618" s="52"/>
    </row>
    <row r="619" spans="9:12" ht="14.25" customHeight="1" x14ac:dyDescent="0.3">
      <c r="I619" s="52"/>
      <c r="J619" s="52"/>
      <c r="K619" s="52"/>
      <c r="L619" s="52"/>
    </row>
    <row r="620" spans="9:12" ht="14.25" customHeight="1" x14ac:dyDescent="0.3">
      <c r="I620" s="52"/>
      <c r="J620" s="52"/>
      <c r="K620" s="52"/>
      <c r="L620" s="52"/>
    </row>
    <row r="621" spans="9:12" ht="14.25" customHeight="1" x14ac:dyDescent="0.3">
      <c r="I621" s="52"/>
      <c r="J621" s="52"/>
      <c r="K621" s="52"/>
      <c r="L621" s="52"/>
    </row>
    <row r="622" spans="9:12" ht="14.25" customHeight="1" x14ac:dyDescent="0.3">
      <c r="I622" s="52"/>
      <c r="J622" s="52"/>
      <c r="K622" s="52"/>
      <c r="L622" s="52"/>
    </row>
    <row r="623" spans="9:12" ht="14.25" customHeight="1" x14ac:dyDescent="0.3">
      <c r="I623" s="52"/>
      <c r="J623" s="52"/>
      <c r="K623" s="52"/>
      <c r="L623" s="52"/>
    </row>
    <row r="624" spans="9:12" ht="14.25" customHeight="1" x14ac:dyDescent="0.3">
      <c r="I624" s="52"/>
      <c r="J624" s="52"/>
      <c r="K624" s="52"/>
      <c r="L624" s="52"/>
    </row>
    <row r="625" spans="9:12" ht="14.25" customHeight="1" x14ac:dyDescent="0.3">
      <c r="I625" s="52"/>
      <c r="J625" s="52"/>
      <c r="K625" s="52"/>
      <c r="L625" s="52"/>
    </row>
    <row r="626" spans="9:12" ht="14.25" customHeight="1" x14ac:dyDescent="0.3">
      <c r="I626" s="52"/>
      <c r="J626" s="52"/>
      <c r="K626" s="52"/>
      <c r="L626" s="52"/>
    </row>
    <row r="627" spans="9:12" ht="14.25" customHeight="1" x14ac:dyDescent="0.3">
      <c r="I627" s="52"/>
      <c r="J627" s="52"/>
      <c r="K627" s="52"/>
      <c r="L627" s="52"/>
    </row>
    <row r="628" spans="9:12" ht="14.25" customHeight="1" x14ac:dyDescent="0.3">
      <c r="I628" s="52"/>
      <c r="J628" s="52"/>
      <c r="K628" s="52"/>
      <c r="L628" s="52"/>
    </row>
    <row r="629" spans="9:12" ht="14.25" customHeight="1" x14ac:dyDescent="0.3">
      <c r="I629" s="52"/>
      <c r="J629" s="52"/>
      <c r="K629" s="52"/>
      <c r="L629" s="52"/>
    </row>
    <row r="630" spans="9:12" ht="14.25" customHeight="1" x14ac:dyDescent="0.3">
      <c r="I630" s="52"/>
      <c r="J630" s="52"/>
      <c r="K630" s="52"/>
      <c r="L630" s="52"/>
    </row>
    <row r="631" spans="9:12" ht="14.25" customHeight="1" x14ac:dyDescent="0.3">
      <c r="I631" s="52"/>
      <c r="J631" s="52"/>
      <c r="K631" s="52"/>
      <c r="L631" s="52"/>
    </row>
    <row r="632" spans="9:12" ht="14.25" customHeight="1" x14ac:dyDescent="0.3">
      <c r="I632" s="52"/>
      <c r="J632" s="52"/>
      <c r="K632" s="52"/>
      <c r="L632" s="52"/>
    </row>
    <row r="633" spans="9:12" ht="14.25" customHeight="1" x14ac:dyDescent="0.3">
      <c r="I633" s="52"/>
      <c r="J633" s="52"/>
      <c r="K633" s="52"/>
      <c r="L633" s="52"/>
    </row>
    <row r="634" spans="9:12" ht="14.25" customHeight="1" x14ac:dyDescent="0.3">
      <c r="I634" s="52"/>
      <c r="J634" s="52"/>
      <c r="K634" s="52"/>
      <c r="L634" s="52"/>
    </row>
    <row r="635" spans="9:12" ht="14.25" customHeight="1" x14ac:dyDescent="0.3">
      <c r="I635" s="52"/>
      <c r="J635" s="52"/>
      <c r="K635" s="52"/>
      <c r="L635" s="52"/>
    </row>
    <row r="636" spans="9:12" ht="14.25" customHeight="1" x14ac:dyDescent="0.3">
      <c r="I636" s="52"/>
      <c r="J636" s="52"/>
      <c r="K636" s="52"/>
      <c r="L636" s="52"/>
    </row>
    <row r="637" spans="9:12" ht="14.25" customHeight="1" x14ac:dyDescent="0.3">
      <c r="I637" s="52"/>
      <c r="J637" s="52"/>
      <c r="K637" s="52"/>
      <c r="L637" s="52"/>
    </row>
    <row r="638" spans="9:12" ht="14.25" customHeight="1" x14ac:dyDescent="0.3">
      <c r="I638" s="52"/>
      <c r="J638" s="52"/>
      <c r="K638" s="52"/>
      <c r="L638" s="52"/>
    </row>
    <row r="639" spans="9:12" ht="14.25" customHeight="1" x14ac:dyDescent="0.3">
      <c r="I639" s="52"/>
      <c r="J639" s="52"/>
      <c r="K639" s="52"/>
      <c r="L639" s="52"/>
    </row>
    <row r="640" spans="9:12" ht="14.25" customHeight="1" x14ac:dyDescent="0.3">
      <c r="I640" s="52"/>
      <c r="J640" s="52"/>
      <c r="K640" s="52"/>
      <c r="L640" s="52"/>
    </row>
    <row r="641" spans="9:12" ht="14.25" customHeight="1" x14ac:dyDescent="0.3">
      <c r="I641" s="52"/>
      <c r="J641" s="52"/>
      <c r="K641" s="52"/>
      <c r="L641" s="52"/>
    </row>
    <row r="642" spans="9:12" ht="14.25" customHeight="1" x14ac:dyDescent="0.3">
      <c r="I642" s="52"/>
      <c r="J642" s="52"/>
      <c r="K642" s="52"/>
      <c r="L642" s="52"/>
    </row>
    <row r="643" spans="9:12" ht="14.25" customHeight="1" x14ac:dyDescent="0.3">
      <c r="I643" s="52"/>
      <c r="J643" s="52"/>
      <c r="K643" s="52"/>
      <c r="L643" s="52"/>
    </row>
    <row r="644" spans="9:12" ht="14.25" customHeight="1" x14ac:dyDescent="0.3">
      <c r="I644" s="52"/>
      <c r="J644" s="52"/>
      <c r="K644" s="52"/>
      <c r="L644" s="52"/>
    </row>
    <row r="645" spans="9:12" ht="14.25" customHeight="1" x14ac:dyDescent="0.3">
      <c r="I645" s="52"/>
      <c r="J645" s="52"/>
      <c r="K645" s="52"/>
      <c r="L645" s="52"/>
    </row>
    <row r="646" spans="9:12" ht="14.25" customHeight="1" x14ac:dyDescent="0.3">
      <c r="I646" s="52"/>
      <c r="J646" s="52"/>
      <c r="K646" s="52"/>
      <c r="L646" s="52"/>
    </row>
    <row r="647" spans="9:12" ht="14.25" customHeight="1" x14ac:dyDescent="0.3">
      <c r="I647" s="52"/>
      <c r="J647" s="52"/>
      <c r="K647" s="52"/>
      <c r="L647" s="52"/>
    </row>
    <row r="648" spans="9:12" ht="14.25" customHeight="1" x14ac:dyDescent="0.3">
      <c r="I648" s="52"/>
      <c r="J648" s="52"/>
      <c r="K648" s="52"/>
      <c r="L648" s="52"/>
    </row>
    <row r="649" spans="9:12" ht="14.25" customHeight="1" x14ac:dyDescent="0.3">
      <c r="I649" s="52"/>
      <c r="J649" s="52"/>
      <c r="K649" s="52"/>
      <c r="L649" s="52"/>
    </row>
    <row r="650" spans="9:12" ht="14.25" customHeight="1" x14ac:dyDescent="0.3">
      <c r="I650" s="52"/>
      <c r="J650" s="52"/>
      <c r="K650" s="52"/>
      <c r="L650" s="52"/>
    </row>
    <row r="651" spans="9:12" ht="14.25" customHeight="1" x14ac:dyDescent="0.3">
      <c r="I651" s="52"/>
      <c r="J651" s="52"/>
      <c r="K651" s="52"/>
      <c r="L651" s="52"/>
    </row>
    <row r="652" spans="9:12" ht="14.25" customHeight="1" x14ac:dyDescent="0.3">
      <c r="I652" s="52"/>
      <c r="J652" s="52"/>
      <c r="K652" s="52"/>
      <c r="L652" s="52"/>
    </row>
    <row r="653" spans="9:12" ht="14.25" customHeight="1" x14ac:dyDescent="0.3">
      <c r="I653" s="52"/>
      <c r="J653" s="52"/>
      <c r="K653" s="52"/>
      <c r="L653" s="52"/>
    </row>
    <row r="654" spans="9:12" ht="14.25" customHeight="1" x14ac:dyDescent="0.3">
      <c r="I654" s="52"/>
      <c r="J654" s="52"/>
      <c r="K654" s="52"/>
      <c r="L654" s="52"/>
    </row>
    <row r="655" spans="9:12" ht="14.25" customHeight="1" x14ac:dyDescent="0.3">
      <c r="I655" s="52"/>
      <c r="J655" s="52"/>
      <c r="K655" s="52"/>
      <c r="L655" s="52"/>
    </row>
    <row r="656" spans="9:12" ht="14.25" customHeight="1" x14ac:dyDescent="0.3">
      <c r="I656" s="52"/>
      <c r="J656" s="52"/>
      <c r="K656" s="52"/>
      <c r="L656" s="52"/>
    </row>
    <row r="657" spans="9:12" ht="14.25" customHeight="1" x14ac:dyDescent="0.3">
      <c r="I657" s="52"/>
      <c r="J657" s="52"/>
      <c r="K657" s="52"/>
      <c r="L657" s="52"/>
    </row>
    <row r="658" spans="9:12" ht="14.25" customHeight="1" x14ac:dyDescent="0.3">
      <c r="I658" s="52"/>
      <c r="J658" s="52"/>
      <c r="K658" s="52"/>
      <c r="L658" s="52"/>
    </row>
    <row r="659" spans="9:12" ht="14.25" customHeight="1" x14ac:dyDescent="0.3">
      <c r="I659" s="52"/>
      <c r="J659" s="52"/>
      <c r="K659" s="52"/>
      <c r="L659" s="52"/>
    </row>
    <row r="660" spans="9:12" ht="14.25" customHeight="1" x14ac:dyDescent="0.3">
      <c r="I660" s="52"/>
      <c r="J660" s="52"/>
      <c r="K660" s="52"/>
      <c r="L660" s="52"/>
    </row>
    <row r="661" spans="9:12" ht="14.25" customHeight="1" x14ac:dyDescent="0.3">
      <c r="I661" s="52"/>
      <c r="J661" s="52"/>
      <c r="K661" s="52"/>
      <c r="L661" s="52"/>
    </row>
    <row r="662" spans="9:12" ht="14.25" customHeight="1" x14ac:dyDescent="0.3">
      <c r="I662" s="52"/>
      <c r="J662" s="52"/>
      <c r="K662" s="52"/>
      <c r="L662" s="52"/>
    </row>
    <row r="663" spans="9:12" ht="14.25" customHeight="1" x14ac:dyDescent="0.3">
      <c r="I663" s="52"/>
      <c r="J663" s="52"/>
      <c r="K663" s="52"/>
      <c r="L663" s="52"/>
    </row>
    <row r="664" spans="9:12" ht="14.25" customHeight="1" x14ac:dyDescent="0.3">
      <c r="I664" s="52"/>
      <c r="J664" s="52"/>
      <c r="K664" s="52"/>
      <c r="L664" s="52"/>
    </row>
    <row r="665" spans="9:12" ht="14.25" customHeight="1" x14ac:dyDescent="0.3">
      <c r="I665" s="52"/>
      <c r="J665" s="52"/>
      <c r="K665" s="52"/>
      <c r="L665" s="52"/>
    </row>
    <row r="666" spans="9:12" ht="14.25" customHeight="1" x14ac:dyDescent="0.3">
      <c r="I666" s="52"/>
      <c r="J666" s="52"/>
      <c r="K666" s="52"/>
      <c r="L666" s="52"/>
    </row>
    <row r="667" spans="9:12" ht="14.25" customHeight="1" x14ac:dyDescent="0.3">
      <c r="I667" s="52"/>
      <c r="J667" s="52"/>
      <c r="K667" s="52"/>
      <c r="L667" s="52"/>
    </row>
    <row r="668" spans="9:12" ht="14.25" customHeight="1" x14ac:dyDescent="0.3">
      <c r="I668" s="52"/>
      <c r="J668" s="52"/>
      <c r="K668" s="52"/>
      <c r="L668" s="52"/>
    </row>
    <row r="669" spans="9:12" ht="14.25" customHeight="1" x14ac:dyDescent="0.3">
      <c r="I669" s="52"/>
      <c r="J669" s="52"/>
      <c r="K669" s="52"/>
      <c r="L669" s="52"/>
    </row>
    <row r="670" spans="9:12" ht="14.25" customHeight="1" x14ac:dyDescent="0.3">
      <c r="I670" s="52"/>
      <c r="J670" s="52"/>
      <c r="K670" s="52"/>
      <c r="L670" s="52"/>
    </row>
    <row r="671" spans="9:12" ht="14.25" customHeight="1" x14ac:dyDescent="0.3">
      <c r="I671" s="52"/>
      <c r="J671" s="52"/>
      <c r="K671" s="52"/>
      <c r="L671" s="52"/>
    </row>
    <row r="672" spans="9:12" ht="14.25" customHeight="1" x14ac:dyDescent="0.3">
      <c r="I672" s="52"/>
      <c r="J672" s="52"/>
      <c r="K672" s="52"/>
      <c r="L672" s="52"/>
    </row>
    <row r="673" spans="9:12" ht="14.25" customHeight="1" x14ac:dyDescent="0.3">
      <c r="I673" s="52"/>
      <c r="J673" s="52"/>
      <c r="K673" s="52"/>
      <c r="L673" s="52"/>
    </row>
    <row r="674" spans="9:12" ht="14.25" customHeight="1" x14ac:dyDescent="0.3">
      <c r="I674" s="52"/>
      <c r="J674" s="52"/>
      <c r="K674" s="52"/>
      <c r="L674" s="52"/>
    </row>
    <row r="675" spans="9:12" ht="14.25" customHeight="1" x14ac:dyDescent="0.3">
      <c r="I675" s="52"/>
      <c r="J675" s="52"/>
      <c r="K675" s="52"/>
      <c r="L675" s="52"/>
    </row>
    <row r="676" spans="9:12" ht="14.25" customHeight="1" x14ac:dyDescent="0.3">
      <c r="I676" s="52"/>
      <c r="J676" s="52"/>
      <c r="K676" s="52"/>
      <c r="L676" s="52"/>
    </row>
    <row r="677" spans="9:12" ht="14.25" customHeight="1" x14ac:dyDescent="0.3">
      <c r="I677" s="52"/>
      <c r="J677" s="52"/>
      <c r="K677" s="52"/>
      <c r="L677" s="52"/>
    </row>
    <row r="678" spans="9:12" ht="14.25" customHeight="1" x14ac:dyDescent="0.3">
      <c r="I678" s="52"/>
      <c r="J678" s="52"/>
      <c r="K678" s="52"/>
      <c r="L678" s="52"/>
    </row>
    <row r="679" spans="9:12" ht="14.25" customHeight="1" x14ac:dyDescent="0.3">
      <c r="I679" s="52"/>
      <c r="J679" s="52"/>
      <c r="K679" s="52"/>
      <c r="L679" s="52"/>
    </row>
    <row r="680" spans="9:12" ht="14.25" customHeight="1" x14ac:dyDescent="0.3">
      <c r="I680" s="52"/>
      <c r="J680" s="52"/>
      <c r="K680" s="52"/>
      <c r="L680" s="52"/>
    </row>
    <row r="681" spans="9:12" ht="14.25" customHeight="1" x14ac:dyDescent="0.3">
      <c r="I681" s="52"/>
      <c r="J681" s="52"/>
      <c r="K681" s="52"/>
      <c r="L681" s="52"/>
    </row>
    <row r="682" spans="9:12" ht="14.25" customHeight="1" x14ac:dyDescent="0.3">
      <c r="I682" s="52"/>
      <c r="J682" s="52"/>
      <c r="K682" s="52"/>
      <c r="L682" s="52"/>
    </row>
    <row r="683" spans="9:12" ht="14.25" customHeight="1" x14ac:dyDescent="0.3">
      <c r="I683" s="52"/>
      <c r="J683" s="52"/>
      <c r="K683" s="52"/>
      <c r="L683" s="52"/>
    </row>
    <row r="684" spans="9:12" ht="14.25" customHeight="1" x14ac:dyDescent="0.3">
      <c r="I684" s="52"/>
      <c r="J684" s="52"/>
      <c r="K684" s="52"/>
      <c r="L684" s="52"/>
    </row>
    <row r="685" spans="9:12" ht="14.25" customHeight="1" x14ac:dyDescent="0.3">
      <c r="I685" s="52"/>
      <c r="J685" s="52"/>
      <c r="K685" s="52"/>
      <c r="L685" s="52"/>
    </row>
    <row r="686" spans="9:12" ht="14.25" customHeight="1" x14ac:dyDescent="0.3">
      <c r="I686" s="52"/>
      <c r="J686" s="52"/>
      <c r="K686" s="52"/>
      <c r="L686" s="52"/>
    </row>
    <row r="687" spans="9:12" ht="14.25" customHeight="1" x14ac:dyDescent="0.3">
      <c r="I687" s="52"/>
      <c r="J687" s="52"/>
      <c r="K687" s="52"/>
      <c r="L687" s="52"/>
    </row>
    <row r="688" spans="9:12" ht="14.25" customHeight="1" x14ac:dyDescent="0.3">
      <c r="I688" s="52"/>
      <c r="J688" s="52"/>
      <c r="K688" s="52"/>
      <c r="L688" s="52"/>
    </row>
    <row r="689" spans="9:12" ht="14.25" customHeight="1" x14ac:dyDescent="0.3">
      <c r="I689" s="52"/>
      <c r="J689" s="52"/>
      <c r="K689" s="52"/>
      <c r="L689" s="52"/>
    </row>
    <row r="690" spans="9:12" ht="14.25" customHeight="1" x14ac:dyDescent="0.3">
      <c r="I690" s="52"/>
      <c r="J690" s="52"/>
      <c r="K690" s="52"/>
      <c r="L690" s="52"/>
    </row>
    <row r="691" spans="9:12" ht="14.25" customHeight="1" x14ac:dyDescent="0.3">
      <c r="I691" s="52"/>
      <c r="J691" s="52"/>
      <c r="K691" s="52"/>
      <c r="L691" s="52"/>
    </row>
    <row r="692" spans="9:12" ht="14.25" customHeight="1" x14ac:dyDescent="0.3">
      <c r="I692" s="52"/>
      <c r="J692" s="52"/>
      <c r="K692" s="52"/>
      <c r="L692" s="52"/>
    </row>
    <row r="693" spans="9:12" ht="14.25" customHeight="1" x14ac:dyDescent="0.3">
      <c r="I693" s="52"/>
      <c r="J693" s="52"/>
      <c r="K693" s="52"/>
      <c r="L693" s="52"/>
    </row>
    <row r="694" spans="9:12" ht="14.25" customHeight="1" x14ac:dyDescent="0.3">
      <c r="I694" s="52"/>
      <c r="J694" s="52"/>
      <c r="K694" s="52"/>
      <c r="L694" s="52"/>
    </row>
    <row r="695" spans="9:12" ht="14.25" customHeight="1" x14ac:dyDescent="0.3">
      <c r="I695" s="52"/>
      <c r="J695" s="52"/>
      <c r="K695" s="52"/>
      <c r="L695" s="52"/>
    </row>
    <row r="696" spans="9:12" ht="14.25" customHeight="1" x14ac:dyDescent="0.3">
      <c r="I696" s="52"/>
      <c r="J696" s="52"/>
      <c r="K696" s="52"/>
      <c r="L696" s="52"/>
    </row>
    <row r="697" spans="9:12" ht="14.25" customHeight="1" x14ac:dyDescent="0.3">
      <c r="I697" s="52"/>
      <c r="J697" s="52"/>
      <c r="K697" s="52"/>
      <c r="L697" s="52"/>
    </row>
    <row r="698" spans="9:12" ht="14.25" customHeight="1" x14ac:dyDescent="0.3">
      <c r="I698" s="52"/>
      <c r="J698" s="52"/>
      <c r="K698" s="52"/>
      <c r="L698" s="52"/>
    </row>
    <row r="699" spans="9:12" ht="14.25" customHeight="1" x14ac:dyDescent="0.3">
      <c r="I699" s="52"/>
      <c r="J699" s="52"/>
      <c r="K699" s="52"/>
      <c r="L699" s="52"/>
    </row>
    <row r="700" spans="9:12" ht="14.25" customHeight="1" x14ac:dyDescent="0.3">
      <c r="I700" s="52"/>
      <c r="J700" s="52"/>
      <c r="K700" s="52"/>
      <c r="L700" s="52"/>
    </row>
    <row r="701" spans="9:12" ht="14.25" customHeight="1" x14ac:dyDescent="0.3">
      <c r="I701" s="52"/>
      <c r="J701" s="52"/>
      <c r="K701" s="52"/>
      <c r="L701" s="52"/>
    </row>
    <row r="702" spans="9:12" ht="14.25" customHeight="1" x14ac:dyDescent="0.3">
      <c r="I702" s="52"/>
      <c r="J702" s="52"/>
      <c r="K702" s="52"/>
      <c r="L702" s="52"/>
    </row>
    <row r="703" spans="9:12" ht="14.25" customHeight="1" x14ac:dyDescent="0.3">
      <c r="I703" s="52"/>
      <c r="J703" s="52"/>
      <c r="K703" s="52"/>
      <c r="L703" s="52"/>
    </row>
    <row r="704" spans="9:12" ht="14.25" customHeight="1" x14ac:dyDescent="0.3">
      <c r="I704" s="52"/>
      <c r="J704" s="52"/>
      <c r="K704" s="52"/>
      <c r="L704" s="52"/>
    </row>
    <row r="705" spans="9:12" ht="14.25" customHeight="1" x14ac:dyDescent="0.3">
      <c r="I705" s="52"/>
      <c r="J705" s="52"/>
      <c r="K705" s="52"/>
      <c r="L705" s="52"/>
    </row>
    <row r="706" spans="9:12" ht="14.25" customHeight="1" x14ac:dyDescent="0.3">
      <c r="I706" s="52"/>
      <c r="J706" s="52"/>
      <c r="K706" s="52"/>
      <c r="L706" s="52"/>
    </row>
    <row r="707" spans="9:12" ht="14.25" customHeight="1" x14ac:dyDescent="0.3">
      <c r="I707" s="52"/>
      <c r="J707" s="52"/>
      <c r="K707" s="52"/>
      <c r="L707" s="52"/>
    </row>
    <row r="708" spans="9:12" ht="14.25" customHeight="1" x14ac:dyDescent="0.3">
      <c r="I708" s="52"/>
      <c r="J708" s="52"/>
      <c r="K708" s="52"/>
      <c r="L708" s="52"/>
    </row>
    <row r="709" spans="9:12" ht="14.25" customHeight="1" x14ac:dyDescent="0.3">
      <c r="I709" s="52"/>
      <c r="J709" s="52"/>
      <c r="K709" s="52"/>
      <c r="L709" s="52"/>
    </row>
    <row r="710" spans="9:12" ht="14.25" customHeight="1" x14ac:dyDescent="0.3">
      <c r="I710" s="52"/>
      <c r="J710" s="52"/>
      <c r="K710" s="52"/>
      <c r="L710" s="52"/>
    </row>
    <row r="711" spans="9:12" ht="14.25" customHeight="1" x14ac:dyDescent="0.3">
      <c r="I711" s="52"/>
      <c r="J711" s="52"/>
      <c r="K711" s="52"/>
      <c r="L711" s="52"/>
    </row>
    <row r="712" spans="9:12" ht="14.25" customHeight="1" x14ac:dyDescent="0.3">
      <c r="I712" s="52"/>
      <c r="J712" s="52"/>
      <c r="K712" s="52"/>
      <c r="L712" s="52"/>
    </row>
    <row r="713" spans="9:12" ht="14.25" customHeight="1" x14ac:dyDescent="0.3">
      <c r="I713" s="52"/>
      <c r="J713" s="52"/>
      <c r="K713" s="52"/>
      <c r="L713" s="52"/>
    </row>
    <row r="714" spans="9:12" ht="14.25" customHeight="1" x14ac:dyDescent="0.3">
      <c r="I714" s="52"/>
      <c r="J714" s="52"/>
      <c r="K714" s="52"/>
      <c r="L714" s="52"/>
    </row>
    <row r="715" spans="9:12" ht="14.25" customHeight="1" x14ac:dyDescent="0.3">
      <c r="I715" s="52"/>
      <c r="J715" s="52"/>
      <c r="K715" s="52"/>
      <c r="L715" s="52"/>
    </row>
    <row r="716" spans="9:12" ht="14.25" customHeight="1" x14ac:dyDescent="0.3">
      <c r="I716" s="52"/>
      <c r="J716" s="52"/>
      <c r="K716" s="52"/>
      <c r="L716" s="52"/>
    </row>
    <row r="717" spans="9:12" ht="14.25" customHeight="1" x14ac:dyDescent="0.3">
      <c r="I717" s="52"/>
      <c r="J717" s="52"/>
      <c r="K717" s="52"/>
      <c r="L717" s="52"/>
    </row>
    <row r="718" spans="9:12" ht="14.25" customHeight="1" x14ac:dyDescent="0.3">
      <c r="I718" s="52"/>
      <c r="J718" s="52"/>
      <c r="K718" s="52"/>
      <c r="L718" s="52"/>
    </row>
    <row r="719" spans="9:12" ht="14.25" customHeight="1" x14ac:dyDescent="0.3">
      <c r="I719" s="52"/>
      <c r="J719" s="52"/>
      <c r="K719" s="52"/>
      <c r="L719" s="52"/>
    </row>
    <row r="720" spans="9:12" ht="14.25" customHeight="1" x14ac:dyDescent="0.3">
      <c r="I720" s="52"/>
      <c r="J720" s="52"/>
      <c r="K720" s="52"/>
      <c r="L720" s="52"/>
    </row>
    <row r="721" spans="9:12" ht="14.25" customHeight="1" x14ac:dyDescent="0.3">
      <c r="I721" s="52"/>
      <c r="J721" s="52"/>
      <c r="K721" s="52"/>
      <c r="L721" s="52"/>
    </row>
    <row r="722" spans="9:12" ht="14.25" customHeight="1" x14ac:dyDescent="0.3">
      <c r="I722" s="52"/>
      <c r="J722" s="52"/>
      <c r="K722" s="52"/>
      <c r="L722" s="52"/>
    </row>
    <row r="723" spans="9:12" ht="14.25" customHeight="1" x14ac:dyDescent="0.3">
      <c r="I723" s="52"/>
      <c r="J723" s="52"/>
      <c r="K723" s="52"/>
      <c r="L723" s="52"/>
    </row>
    <row r="724" spans="9:12" ht="14.25" customHeight="1" x14ac:dyDescent="0.3">
      <c r="I724" s="52"/>
      <c r="J724" s="52"/>
      <c r="K724" s="52"/>
      <c r="L724" s="52"/>
    </row>
    <row r="725" spans="9:12" ht="14.25" customHeight="1" x14ac:dyDescent="0.3">
      <c r="I725" s="52"/>
      <c r="J725" s="52"/>
      <c r="K725" s="52"/>
      <c r="L725" s="52"/>
    </row>
    <row r="726" spans="9:12" ht="14.25" customHeight="1" x14ac:dyDescent="0.3">
      <c r="I726" s="52"/>
      <c r="J726" s="52"/>
      <c r="K726" s="52"/>
      <c r="L726" s="52"/>
    </row>
    <row r="727" spans="9:12" ht="14.25" customHeight="1" x14ac:dyDescent="0.3">
      <c r="I727" s="52"/>
      <c r="J727" s="52"/>
      <c r="K727" s="52"/>
      <c r="L727" s="52"/>
    </row>
    <row r="728" spans="9:12" ht="14.25" customHeight="1" x14ac:dyDescent="0.3">
      <c r="I728" s="52"/>
      <c r="J728" s="52"/>
      <c r="K728" s="52"/>
      <c r="L728" s="52"/>
    </row>
    <row r="729" spans="9:12" ht="14.25" customHeight="1" x14ac:dyDescent="0.3">
      <c r="I729" s="52"/>
      <c r="J729" s="52"/>
      <c r="K729" s="52"/>
      <c r="L729" s="52"/>
    </row>
    <row r="730" spans="9:12" ht="14.25" customHeight="1" x14ac:dyDescent="0.3">
      <c r="I730" s="52"/>
      <c r="J730" s="52"/>
      <c r="K730" s="52"/>
      <c r="L730" s="52"/>
    </row>
    <row r="731" spans="9:12" ht="14.25" customHeight="1" x14ac:dyDescent="0.3">
      <c r="I731" s="52"/>
      <c r="J731" s="52"/>
      <c r="K731" s="52"/>
      <c r="L731" s="52"/>
    </row>
    <row r="732" spans="9:12" ht="14.25" customHeight="1" x14ac:dyDescent="0.3">
      <c r="I732" s="52"/>
      <c r="J732" s="52"/>
      <c r="K732" s="52"/>
      <c r="L732" s="52"/>
    </row>
    <row r="733" spans="9:12" ht="14.25" customHeight="1" x14ac:dyDescent="0.3">
      <c r="I733" s="52"/>
      <c r="J733" s="52"/>
      <c r="K733" s="52"/>
      <c r="L733" s="52"/>
    </row>
    <row r="734" spans="9:12" ht="14.25" customHeight="1" x14ac:dyDescent="0.3">
      <c r="I734" s="52"/>
      <c r="J734" s="52"/>
      <c r="K734" s="52"/>
      <c r="L734" s="52"/>
    </row>
    <row r="735" spans="9:12" ht="14.25" customHeight="1" x14ac:dyDescent="0.3">
      <c r="I735" s="52"/>
      <c r="J735" s="52"/>
      <c r="K735" s="52"/>
      <c r="L735" s="52"/>
    </row>
    <row r="736" spans="9:12" ht="14.25" customHeight="1" x14ac:dyDescent="0.3">
      <c r="I736" s="52"/>
      <c r="J736" s="52"/>
      <c r="K736" s="52"/>
      <c r="L736" s="52"/>
    </row>
    <row r="737" spans="9:12" ht="14.25" customHeight="1" x14ac:dyDescent="0.3">
      <c r="I737" s="52"/>
      <c r="J737" s="52"/>
      <c r="K737" s="52"/>
      <c r="L737" s="52"/>
    </row>
    <row r="738" spans="9:12" ht="14.25" customHeight="1" x14ac:dyDescent="0.3">
      <c r="I738" s="52"/>
      <c r="J738" s="52"/>
      <c r="K738" s="52"/>
      <c r="L738" s="52"/>
    </row>
    <row r="739" spans="9:12" ht="14.25" customHeight="1" x14ac:dyDescent="0.3">
      <c r="I739" s="52"/>
      <c r="J739" s="52"/>
      <c r="K739" s="52"/>
      <c r="L739" s="52"/>
    </row>
    <row r="740" spans="9:12" ht="14.25" customHeight="1" x14ac:dyDescent="0.3">
      <c r="I740" s="52"/>
      <c r="J740" s="52"/>
      <c r="K740" s="52"/>
      <c r="L740" s="52"/>
    </row>
    <row r="741" spans="9:12" ht="14.25" customHeight="1" x14ac:dyDescent="0.3">
      <c r="I741" s="52"/>
      <c r="J741" s="52"/>
      <c r="K741" s="52"/>
      <c r="L741" s="52"/>
    </row>
    <row r="742" spans="9:12" ht="14.25" customHeight="1" x14ac:dyDescent="0.3">
      <c r="I742" s="52"/>
      <c r="J742" s="52"/>
      <c r="K742" s="52"/>
      <c r="L742" s="52"/>
    </row>
    <row r="743" spans="9:12" ht="14.25" customHeight="1" x14ac:dyDescent="0.3">
      <c r="I743" s="52"/>
      <c r="J743" s="52"/>
      <c r="K743" s="52"/>
      <c r="L743" s="52"/>
    </row>
    <row r="744" spans="9:12" ht="14.25" customHeight="1" x14ac:dyDescent="0.3">
      <c r="I744" s="52"/>
      <c r="J744" s="52"/>
      <c r="K744" s="52"/>
      <c r="L744" s="52"/>
    </row>
    <row r="745" spans="9:12" ht="14.25" customHeight="1" x14ac:dyDescent="0.3">
      <c r="I745" s="52"/>
      <c r="J745" s="52"/>
      <c r="K745" s="52"/>
      <c r="L745" s="52"/>
    </row>
    <row r="746" spans="9:12" ht="14.25" customHeight="1" x14ac:dyDescent="0.3">
      <c r="I746" s="52"/>
      <c r="J746" s="52"/>
      <c r="K746" s="52"/>
      <c r="L746" s="52"/>
    </row>
    <row r="747" spans="9:12" ht="14.25" customHeight="1" x14ac:dyDescent="0.3">
      <c r="I747" s="52"/>
      <c r="J747" s="52"/>
      <c r="K747" s="52"/>
      <c r="L747" s="52"/>
    </row>
    <row r="748" spans="9:12" ht="14.25" customHeight="1" x14ac:dyDescent="0.3">
      <c r="I748" s="52"/>
      <c r="J748" s="52"/>
      <c r="K748" s="52"/>
      <c r="L748" s="52"/>
    </row>
    <row r="749" spans="9:12" ht="14.25" customHeight="1" x14ac:dyDescent="0.3">
      <c r="I749" s="52"/>
      <c r="J749" s="52"/>
      <c r="K749" s="52"/>
      <c r="L749" s="52"/>
    </row>
    <row r="750" spans="9:12" ht="14.25" customHeight="1" x14ac:dyDescent="0.3">
      <c r="I750" s="52"/>
      <c r="J750" s="52"/>
      <c r="K750" s="52"/>
      <c r="L750" s="52"/>
    </row>
    <row r="751" spans="9:12" ht="14.25" customHeight="1" x14ac:dyDescent="0.3">
      <c r="I751" s="52"/>
      <c r="J751" s="52"/>
      <c r="K751" s="52"/>
      <c r="L751" s="52"/>
    </row>
    <row r="752" spans="9:12" ht="14.25" customHeight="1" x14ac:dyDescent="0.3">
      <c r="I752" s="52"/>
      <c r="J752" s="52"/>
      <c r="K752" s="52"/>
      <c r="L752" s="52"/>
    </row>
    <row r="753" spans="9:12" ht="14.25" customHeight="1" x14ac:dyDescent="0.3">
      <c r="I753" s="52"/>
      <c r="J753" s="52"/>
      <c r="K753" s="52"/>
      <c r="L753" s="52"/>
    </row>
    <row r="754" spans="9:12" ht="14.25" customHeight="1" x14ac:dyDescent="0.3">
      <c r="I754" s="52"/>
      <c r="J754" s="52"/>
      <c r="K754" s="52"/>
      <c r="L754" s="52"/>
    </row>
    <row r="755" spans="9:12" ht="14.25" customHeight="1" x14ac:dyDescent="0.3">
      <c r="I755" s="52"/>
      <c r="J755" s="52"/>
      <c r="K755" s="52"/>
      <c r="L755" s="52"/>
    </row>
    <row r="756" spans="9:12" ht="14.25" customHeight="1" x14ac:dyDescent="0.3">
      <c r="I756" s="52"/>
      <c r="J756" s="52"/>
      <c r="K756" s="52"/>
      <c r="L756" s="52"/>
    </row>
    <row r="757" spans="9:12" ht="14.25" customHeight="1" x14ac:dyDescent="0.3">
      <c r="I757" s="52"/>
      <c r="J757" s="52"/>
      <c r="K757" s="52"/>
      <c r="L757" s="52"/>
    </row>
    <row r="758" spans="9:12" ht="14.25" customHeight="1" x14ac:dyDescent="0.3">
      <c r="I758" s="52"/>
      <c r="J758" s="52"/>
      <c r="K758" s="52"/>
      <c r="L758" s="52"/>
    </row>
    <row r="759" spans="9:12" ht="14.25" customHeight="1" x14ac:dyDescent="0.3">
      <c r="I759" s="52"/>
      <c r="J759" s="52"/>
      <c r="K759" s="52"/>
      <c r="L759" s="52"/>
    </row>
    <row r="760" spans="9:12" ht="14.25" customHeight="1" x14ac:dyDescent="0.3">
      <c r="I760" s="52"/>
      <c r="J760" s="52"/>
      <c r="K760" s="52"/>
      <c r="L760" s="52"/>
    </row>
    <row r="761" spans="9:12" ht="14.25" customHeight="1" x14ac:dyDescent="0.3">
      <c r="I761" s="52"/>
      <c r="J761" s="52"/>
      <c r="K761" s="52"/>
      <c r="L761" s="52"/>
    </row>
    <row r="762" spans="9:12" ht="14.25" customHeight="1" x14ac:dyDescent="0.3">
      <c r="I762" s="52"/>
      <c r="J762" s="52"/>
      <c r="K762" s="52"/>
      <c r="L762" s="52"/>
    </row>
    <row r="763" spans="9:12" ht="14.25" customHeight="1" x14ac:dyDescent="0.3">
      <c r="I763" s="52"/>
      <c r="J763" s="52"/>
      <c r="K763" s="52"/>
      <c r="L763" s="52"/>
    </row>
    <row r="764" spans="9:12" ht="14.25" customHeight="1" x14ac:dyDescent="0.3">
      <c r="I764" s="52"/>
      <c r="J764" s="52"/>
      <c r="K764" s="52"/>
      <c r="L764" s="52"/>
    </row>
    <row r="765" spans="9:12" ht="14.25" customHeight="1" x14ac:dyDescent="0.3">
      <c r="I765" s="52"/>
      <c r="J765" s="52"/>
      <c r="K765" s="52"/>
      <c r="L765" s="52"/>
    </row>
    <row r="766" spans="9:12" ht="14.25" customHeight="1" x14ac:dyDescent="0.3">
      <c r="I766" s="52"/>
      <c r="J766" s="52"/>
      <c r="K766" s="52"/>
      <c r="L766" s="52"/>
    </row>
    <row r="767" spans="9:12" ht="14.25" customHeight="1" x14ac:dyDescent="0.3">
      <c r="I767" s="52"/>
      <c r="J767" s="52"/>
      <c r="K767" s="52"/>
      <c r="L767" s="52"/>
    </row>
    <row r="768" spans="9:12" ht="14.25" customHeight="1" x14ac:dyDescent="0.3">
      <c r="I768" s="52"/>
      <c r="J768" s="52"/>
      <c r="K768" s="52"/>
      <c r="L768" s="52"/>
    </row>
    <row r="769" spans="9:12" ht="14.25" customHeight="1" x14ac:dyDescent="0.3">
      <c r="I769" s="52"/>
      <c r="J769" s="52"/>
      <c r="K769" s="52"/>
      <c r="L769" s="52"/>
    </row>
    <row r="770" spans="9:12" ht="14.25" customHeight="1" x14ac:dyDescent="0.3">
      <c r="I770" s="52"/>
      <c r="J770" s="52"/>
      <c r="K770" s="52"/>
      <c r="L770" s="52"/>
    </row>
    <row r="771" spans="9:12" ht="14.25" customHeight="1" x14ac:dyDescent="0.3">
      <c r="I771" s="52"/>
      <c r="J771" s="52"/>
      <c r="K771" s="52"/>
      <c r="L771" s="52"/>
    </row>
    <row r="772" spans="9:12" ht="14.25" customHeight="1" x14ac:dyDescent="0.3">
      <c r="I772" s="52"/>
      <c r="J772" s="52"/>
      <c r="K772" s="52"/>
      <c r="L772" s="52"/>
    </row>
    <row r="773" spans="9:12" ht="14.25" customHeight="1" x14ac:dyDescent="0.3">
      <c r="I773" s="52"/>
      <c r="J773" s="52"/>
      <c r="K773" s="52"/>
      <c r="L773" s="52"/>
    </row>
    <row r="774" spans="9:12" ht="14.25" customHeight="1" x14ac:dyDescent="0.3">
      <c r="I774" s="52"/>
      <c r="J774" s="52"/>
      <c r="K774" s="52"/>
      <c r="L774" s="52"/>
    </row>
    <row r="775" spans="9:12" ht="14.25" customHeight="1" x14ac:dyDescent="0.3">
      <c r="I775" s="52"/>
      <c r="J775" s="52"/>
      <c r="K775" s="52"/>
      <c r="L775" s="52"/>
    </row>
    <row r="776" spans="9:12" ht="14.25" customHeight="1" x14ac:dyDescent="0.3">
      <c r="I776" s="52"/>
      <c r="J776" s="52"/>
      <c r="K776" s="52"/>
      <c r="L776" s="52"/>
    </row>
    <row r="777" spans="9:12" ht="14.25" customHeight="1" x14ac:dyDescent="0.3">
      <c r="I777" s="52"/>
      <c r="J777" s="52"/>
      <c r="K777" s="52"/>
      <c r="L777" s="52"/>
    </row>
    <row r="778" spans="9:12" ht="14.25" customHeight="1" x14ac:dyDescent="0.3">
      <c r="I778" s="52"/>
      <c r="J778" s="52"/>
      <c r="K778" s="52"/>
      <c r="L778" s="52"/>
    </row>
    <row r="779" spans="9:12" ht="14.25" customHeight="1" x14ac:dyDescent="0.3">
      <c r="I779" s="52"/>
      <c r="J779" s="52"/>
      <c r="K779" s="52"/>
      <c r="L779" s="52"/>
    </row>
    <row r="780" spans="9:12" ht="14.25" customHeight="1" x14ac:dyDescent="0.3">
      <c r="I780" s="52"/>
      <c r="J780" s="52"/>
      <c r="K780" s="52"/>
      <c r="L780" s="52"/>
    </row>
    <row r="781" spans="9:12" ht="14.25" customHeight="1" x14ac:dyDescent="0.3">
      <c r="I781" s="52"/>
      <c r="J781" s="52"/>
      <c r="K781" s="52"/>
      <c r="L781" s="52"/>
    </row>
    <row r="782" spans="9:12" ht="14.25" customHeight="1" x14ac:dyDescent="0.3">
      <c r="I782" s="52"/>
      <c r="J782" s="52"/>
      <c r="K782" s="52"/>
      <c r="L782" s="52"/>
    </row>
    <row r="783" spans="9:12" ht="14.25" customHeight="1" x14ac:dyDescent="0.3">
      <c r="I783" s="52"/>
      <c r="J783" s="52"/>
      <c r="K783" s="52"/>
      <c r="L783" s="52"/>
    </row>
    <row r="784" spans="9:12" ht="14.25" customHeight="1" x14ac:dyDescent="0.3">
      <c r="I784" s="52"/>
      <c r="J784" s="52"/>
      <c r="K784" s="52"/>
      <c r="L784" s="52"/>
    </row>
    <row r="785" spans="9:12" ht="14.25" customHeight="1" x14ac:dyDescent="0.3">
      <c r="I785" s="52"/>
      <c r="J785" s="52"/>
      <c r="K785" s="52"/>
      <c r="L785" s="52"/>
    </row>
    <row r="786" spans="9:12" ht="14.25" customHeight="1" x14ac:dyDescent="0.3">
      <c r="I786" s="52"/>
      <c r="J786" s="52"/>
      <c r="K786" s="52"/>
      <c r="L786" s="52"/>
    </row>
    <row r="787" spans="9:12" ht="14.25" customHeight="1" x14ac:dyDescent="0.3">
      <c r="I787" s="52"/>
      <c r="J787" s="52"/>
      <c r="K787" s="52"/>
      <c r="L787" s="52"/>
    </row>
    <row r="788" spans="9:12" ht="14.25" customHeight="1" x14ac:dyDescent="0.3">
      <c r="I788" s="52"/>
      <c r="J788" s="52"/>
      <c r="K788" s="52"/>
      <c r="L788" s="52"/>
    </row>
    <row r="789" spans="9:12" ht="14.25" customHeight="1" x14ac:dyDescent="0.3">
      <c r="I789" s="52"/>
      <c r="J789" s="52"/>
      <c r="K789" s="52"/>
      <c r="L789" s="52"/>
    </row>
    <row r="790" spans="9:12" ht="14.25" customHeight="1" x14ac:dyDescent="0.3">
      <c r="I790" s="52"/>
      <c r="J790" s="52"/>
      <c r="K790" s="52"/>
      <c r="L790" s="52"/>
    </row>
    <row r="791" spans="9:12" ht="14.25" customHeight="1" x14ac:dyDescent="0.3">
      <c r="I791" s="52"/>
      <c r="J791" s="52"/>
      <c r="K791" s="52"/>
      <c r="L791" s="52"/>
    </row>
    <row r="792" spans="9:12" ht="14.25" customHeight="1" x14ac:dyDescent="0.3">
      <c r="I792" s="52"/>
      <c r="J792" s="52"/>
      <c r="K792" s="52"/>
      <c r="L792" s="52"/>
    </row>
    <row r="793" spans="9:12" ht="14.25" customHeight="1" x14ac:dyDescent="0.3">
      <c r="I793" s="52"/>
      <c r="J793" s="52"/>
      <c r="K793" s="52"/>
      <c r="L793" s="52"/>
    </row>
    <row r="794" spans="9:12" ht="14.25" customHeight="1" x14ac:dyDescent="0.3">
      <c r="I794" s="52"/>
      <c r="J794" s="52"/>
      <c r="K794" s="52"/>
      <c r="L794" s="52"/>
    </row>
    <row r="795" spans="9:12" ht="14.25" customHeight="1" x14ac:dyDescent="0.3">
      <c r="I795" s="52"/>
      <c r="J795" s="52"/>
      <c r="K795" s="52"/>
      <c r="L795" s="52"/>
    </row>
    <row r="796" spans="9:12" ht="14.25" customHeight="1" x14ac:dyDescent="0.3">
      <c r="I796" s="52"/>
      <c r="J796" s="52"/>
      <c r="K796" s="52"/>
      <c r="L796" s="52"/>
    </row>
    <row r="797" spans="9:12" ht="14.25" customHeight="1" x14ac:dyDescent="0.3">
      <c r="I797" s="52"/>
      <c r="J797" s="52"/>
      <c r="K797" s="52"/>
      <c r="L797" s="52"/>
    </row>
    <row r="798" spans="9:12" ht="14.25" customHeight="1" x14ac:dyDescent="0.3">
      <c r="I798" s="52"/>
      <c r="J798" s="52"/>
      <c r="K798" s="52"/>
      <c r="L798" s="52"/>
    </row>
    <row r="799" spans="9:12" ht="14.25" customHeight="1" x14ac:dyDescent="0.3">
      <c r="I799" s="52"/>
      <c r="J799" s="52"/>
      <c r="K799" s="52"/>
      <c r="L799" s="52"/>
    </row>
    <row r="800" spans="9:12" ht="14.25" customHeight="1" x14ac:dyDescent="0.3">
      <c r="I800" s="52"/>
      <c r="J800" s="52"/>
      <c r="K800" s="52"/>
      <c r="L800" s="52"/>
    </row>
    <row r="801" spans="9:12" ht="14.25" customHeight="1" x14ac:dyDescent="0.3">
      <c r="I801" s="52"/>
      <c r="J801" s="52"/>
      <c r="K801" s="52"/>
      <c r="L801" s="52"/>
    </row>
    <row r="802" spans="9:12" ht="14.25" customHeight="1" x14ac:dyDescent="0.3">
      <c r="I802" s="52"/>
      <c r="J802" s="52"/>
      <c r="K802" s="52"/>
      <c r="L802" s="52"/>
    </row>
    <row r="803" spans="9:12" ht="14.25" customHeight="1" x14ac:dyDescent="0.3">
      <c r="I803" s="52"/>
      <c r="J803" s="52"/>
      <c r="K803" s="52"/>
      <c r="L803" s="52"/>
    </row>
    <row r="804" spans="9:12" ht="14.25" customHeight="1" x14ac:dyDescent="0.3">
      <c r="I804" s="52"/>
      <c r="J804" s="52"/>
      <c r="K804" s="52"/>
      <c r="L804" s="52"/>
    </row>
    <row r="805" spans="9:12" ht="14.25" customHeight="1" x14ac:dyDescent="0.3">
      <c r="I805" s="52"/>
      <c r="J805" s="52"/>
      <c r="K805" s="52"/>
      <c r="L805" s="52"/>
    </row>
    <row r="806" spans="9:12" ht="14.25" customHeight="1" x14ac:dyDescent="0.3">
      <c r="I806" s="52"/>
      <c r="J806" s="52"/>
      <c r="K806" s="52"/>
      <c r="L806" s="52"/>
    </row>
    <row r="807" spans="9:12" ht="14.25" customHeight="1" x14ac:dyDescent="0.3">
      <c r="I807" s="52"/>
      <c r="J807" s="52"/>
      <c r="K807" s="52"/>
      <c r="L807" s="52"/>
    </row>
    <row r="808" spans="9:12" ht="14.25" customHeight="1" x14ac:dyDescent="0.3">
      <c r="I808" s="52"/>
      <c r="J808" s="52"/>
      <c r="K808" s="52"/>
      <c r="L808" s="52"/>
    </row>
    <row r="809" spans="9:12" ht="14.25" customHeight="1" x14ac:dyDescent="0.3">
      <c r="I809" s="52"/>
      <c r="J809" s="52"/>
      <c r="K809" s="52"/>
      <c r="L809" s="52"/>
    </row>
    <row r="810" spans="9:12" ht="14.25" customHeight="1" x14ac:dyDescent="0.3">
      <c r="I810" s="52"/>
      <c r="J810" s="52"/>
      <c r="K810" s="52"/>
      <c r="L810" s="52"/>
    </row>
    <row r="811" spans="9:12" ht="14.25" customHeight="1" x14ac:dyDescent="0.3">
      <c r="I811" s="52"/>
      <c r="J811" s="52"/>
      <c r="K811" s="52"/>
      <c r="L811" s="52"/>
    </row>
    <row r="812" spans="9:12" ht="14.25" customHeight="1" x14ac:dyDescent="0.3">
      <c r="I812" s="52"/>
      <c r="J812" s="52"/>
      <c r="K812" s="52"/>
      <c r="L812" s="52"/>
    </row>
    <row r="813" spans="9:12" ht="14.25" customHeight="1" x14ac:dyDescent="0.3">
      <c r="I813" s="52"/>
      <c r="J813" s="52"/>
      <c r="K813" s="52"/>
      <c r="L813" s="52"/>
    </row>
    <row r="814" spans="9:12" ht="14.25" customHeight="1" x14ac:dyDescent="0.3">
      <c r="I814" s="52"/>
      <c r="J814" s="52"/>
      <c r="K814" s="52"/>
      <c r="L814" s="52"/>
    </row>
    <row r="815" spans="9:12" ht="14.25" customHeight="1" x14ac:dyDescent="0.3">
      <c r="I815" s="52"/>
      <c r="J815" s="52"/>
      <c r="K815" s="52"/>
      <c r="L815" s="52"/>
    </row>
    <row r="816" spans="9:12" ht="14.25" customHeight="1" x14ac:dyDescent="0.3">
      <c r="I816" s="52"/>
      <c r="J816" s="52"/>
      <c r="K816" s="52"/>
      <c r="L816" s="52"/>
    </row>
    <row r="817" spans="9:12" ht="14.25" customHeight="1" x14ac:dyDescent="0.3">
      <c r="I817" s="52"/>
      <c r="J817" s="52"/>
      <c r="K817" s="52"/>
      <c r="L817" s="52"/>
    </row>
    <row r="818" spans="9:12" ht="14.25" customHeight="1" x14ac:dyDescent="0.3">
      <c r="I818" s="52"/>
      <c r="J818" s="52"/>
      <c r="K818" s="52"/>
      <c r="L818" s="52"/>
    </row>
    <row r="819" spans="9:12" ht="14.25" customHeight="1" x14ac:dyDescent="0.3">
      <c r="I819" s="52"/>
      <c r="J819" s="52"/>
      <c r="K819" s="52"/>
      <c r="L819" s="52"/>
    </row>
    <row r="820" spans="9:12" ht="14.25" customHeight="1" x14ac:dyDescent="0.3">
      <c r="I820" s="52"/>
      <c r="J820" s="52"/>
      <c r="K820" s="52"/>
      <c r="L820" s="52"/>
    </row>
    <row r="821" spans="9:12" ht="14.25" customHeight="1" x14ac:dyDescent="0.3">
      <c r="I821" s="52"/>
      <c r="J821" s="52"/>
      <c r="K821" s="52"/>
      <c r="L821" s="52"/>
    </row>
    <row r="822" spans="9:12" ht="14.25" customHeight="1" x14ac:dyDescent="0.3">
      <c r="I822" s="52"/>
      <c r="J822" s="52"/>
      <c r="K822" s="52"/>
      <c r="L822" s="52"/>
    </row>
    <row r="823" spans="9:12" ht="14.25" customHeight="1" x14ac:dyDescent="0.3">
      <c r="I823" s="52"/>
      <c r="J823" s="52"/>
      <c r="K823" s="52"/>
      <c r="L823" s="52"/>
    </row>
    <row r="824" spans="9:12" ht="14.25" customHeight="1" x14ac:dyDescent="0.3">
      <c r="I824" s="52"/>
      <c r="J824" s="52"/>
      <c r="K824" s="52"/>
      <c r="L824" s="52"/>
    </row>
    <row r="825" spans="9:12" ht="14.25" customHeight="1" x14ac:dyDescent="0.3">
      <c r="I825" s="52"/>
      <c r="J825" s="52"/>
      <c r="K825" s="52"/>
      <c r="L825" s="52"/>
    </row>
    <row r="826" spans="9:12" ht="14.25" customHeight="1" x14ac:dyDescent="0.3">
      <c r="I826" s="52"/>
      <c r="J826" s="52"/>
      <c r="K826" s="52"/>
      <c r="L826" s="52"/>
    </row>
    <row r="827" spans="9:12" ht="14.25" customHeight="1" x14ac:dyDescent="0.3">
      <c r="I827" s="52"/>
      <c r="J827" s="52"/>
      <c r="K827" s="52"/>
      <c r="L827" s="52"/>
    </row>
    <row r="828" spans="9:12" ht="14.25" customHeight="1" x14ac:dyDescent="0.3">
      <c r="I828" s="52"/>
      <c r="J828" s="52"/>
      <c r="K828" s="52"/>
      <c r="L828" s="52"/>
    </row>
    <row r="829" spans="9:12" ht="14.25" customHeight="1" x14ac:dyDescent="0.3">
      <c r="I829" s="52"/>
      <c r="J829" s="52"/>
      <c r="K829" s="52"/>
      <c r="L829" s="52"/>
    </row>
    <row r="830" spans="9:12" ht="14.25" customHeight="1" x14ac:dyDescent="0.3">
      <c r="I830" s="52"/>
      <c r="J830" s="52"/>
      <c r="K830" s="52"/>
      <c r="L830" s="52"/>
    </row>
    <row r="831" spans="9:12" ht="14.25" customHeight="1" x14ac:dyDescent="0.3">
      <c r="I831" s="52"/>
      <c r="J831" s="52"/>
      <c r="K831" s="52"/>
      <c r="L831" s="52"/>
    </row>
    <row r="832" spans="9:12" ht="14.25" customHeight="1" x14ac:dyDescent="0.3">
      <c r="I832" s="52"/>
      <c r="J832" s="52"/>
      <c r="K832" s="52"/>
      <c r="L832" s="52"/>
    </row>
    <row r="833" spans="9:12" ht="14.25" customHeight="1" x14ac:dyDescent="0.3">
      <c r="I833" s="52"/>
      <c r="J833" s="52"/>
      <c r="K833" s="52"/>
      <c r="L833" s="52"/>
    </row>
    <row r="834" spans="9:12" ht="14.25" customHeight="1" x14ac:dyDescent="0.3">
      <c r="I834" s="52"/>
      <c r="J834" s="52"/>
      <c r="K834" s="52"/>
      <c r="L834" s="52"/>
    </row>
    <row r="835" spans="9:12" ht="14.25" customHeight="1" x14ac:dyDescent="0.3">
      <c r="I835" s="52"/>
      <c r="J835" s="52"/>
      <c r="K835" s="52"/>
      <c r="L835" s="52"/>
    </row>
    <row r="836" spans="9:12" ht="14.25" customHeight="1" x14ac:dyDescent="0.3">
      <c r="I836" s="52"/>
      <c r="J836" s="52"/>
      <c r="K836" s="52"/>
      <c r="L836" s="52"/>
    </row>
    <row r="837" spans="9:12" ht="14.25" customHeight="1" x14ac:dyDescent="0.3">
      <c r="I837" s="52"/>
      <c r="J837" s="52"/>
      <c r="K837" s="52"/>
      <c r="L837" s="52"/>
    </row>
    <row r="838" spans="9:12" ht="14.25" customHeight="1" x14ac:dyDescent="0.3">
      <c r="I838" s="52"/>
      <c r="J838" s="52"/>
      <c r="K838" s="52"/>
      <c r="L838" s="52"/>
    </row>
    <row r="839" spans="9:12" ht="14.25" customHeight="1" x14ac:dyDescent="0.3">
      <c r="I839" s="52"/>
      <c r="J839" s="52"/>
      <c r="K839" s="52"/>
      <c r="L839" s="52"/>
    </row>
    <row r="840" spans="9:12" ht="14.25" customHeight="1" x14ac:dyDescent="0.3">
      <c r="I840" s="52"/>
      <c r="J840" s="52"/>
      <c r="K840" s="52"/>
      <c r="L840" s="52"/>
    </row>
    <row r="841" spans="9:12" ht="14.25" customHeight="1" x14ac:dyDescent="0.3">
      <c r="I841" s="52"/>
      <c r="J841" s="52"/>
      <c r="K841" s="52"/>
      <c r="L841" s="52"/>
    </row>
    <row r="842" spans="9:12" ht="14.25" customHeight="1" x14ac:dyDescent="0.3">
      <c r="I842" s="52"/>
      <c r="J842" s="52"/>
      <c r="K842" s="52"/>
      <c r="L842" s="52"/>
    </row>
    <row r="843" spans="9:12" ht="14.25" customHeight="1" x14ac:dyDescent="0.3">
      <c r="I843" s="52"/>
      <c r="J843" s="52"/>
      <c r="K843" s="52"/>
      <c r="L843" s="52"/>
    </row>
    <row r="844" spans="9:12" ht="14.25" customHeight="1" x14ac:dyDescent="0.3">
      <c r="I844" s="52"/>
      <c r="J844" s="52"/>
      <c r="K844" s="52"/>
      <c r="L844" s="52"/>
    </row>
    <row r="845" spans="9:12" ht="14.25" customHeight="1" x14ac:dyDescent="0.3">
      <c r="I845" s="52"/>
      <c r="J845" s="52"/>
      <c r="K845" s="52"/>
      <c r="L845" s="52"/>
    </row>
    <row r="846" spans="9:12" ht="14.25" customHeight="1" x14ac:dyDescent="0.3">
      <c r="I846" s="52"/>
      <c r="J846" s="52"/>
      <c r="K846" s="52"/>
      <c r="L846" s="52"/>
    </row>
    <row r="847" spans="9:12" ht="14.25" customHeight="1" x14ac:dyDescent="0.3">
      <c r="I847" s="52"/>
      <c r="J847" s="52"/>
      <c r="K847" s="52"/>
      <c r="L847" s="52"/>
    </row>
    <row r="848" spans="9:12" ht="14.25" customHeight="1" x14ac:dyDescent="0.3">
      <c r="I848" s="52"/>
      <c r="J848" s="52"/>
      <c r="K848" s="52"/>
      <c r="L848" s="52"/>
    </row>
    <row r="849" spans="9:12" ht="14.25" customHeight="1" x14ac:dyDescent="0.3">
      <c r="I849" s="52"/>
      <c r="J849" s="52"/>
      <c r="K849" s="52"/>
      <c r="L849" s="52"/>
    </row>
    <row r="850" spans="9:12" ht="14.25" customHeight="1" x14ac:dyDescent="0.3">
      <c r="I850" s="52"/>
      <c r="J850" s="52"/>
      <c r="K850" s="52"/>
      <c r="L850" s="52"/>
    </row>
    <row r="851" spans="9:12" ht="14.25" customHeight="1" x14ac:dyDescent="0.3">
      <c r="I851" s="52"/>
      <c r="J851" s="52"/>
      <c r="K851" s="52"/>
      <c r="L851" s="52"/>
    </row>
    <row r="852" spans="9:12" ht="14.25" customHeight="1" x14ac:dyDescent="0.3">
      <c r="I852" s="52"/>
      <c r="J852" s="52"/>
      <c r="K852" s="52"/>
      <c r="L852" s="52"/>
    </row>
    <row r="853" spans="9:12" ht="14.25" customHeight="1" x14ac:dyDescent="0.3">
      <c r="I853" s="52"/>
      <c r="J853" s="52"/>
      <c r="K853" s="52"/>
      <c r="L853" s="52"/>
    </row>
    <row r="854" spans="9:12" ht="14.25" customHeight="1" x14ac:dyDescent="0.3">
      <c r="I854" s="52"/>
      <c r="J854" s="52"/>
      <c r="K854" s="52"/>
      <c r="L854" s="52"/>
    </row>
    <row r="855" spans="9:12" ht="14.25" customHeight="1" x14ac:dyDescent="0.3">
      <c r="I855" s="52"/>
      <c r="J855" s="52"/>
      <c r="K855" s="52"/>
      <c r="L855" s="52"/>
    </row>
    <row r="856" spans="9:12" ht="14.25" customHeight="1" x14ac:dyDescent="0.3">
      <c r="I856" s="52"/>
      <c r="J856" s="52"/>
      <c r="K856" s="52"/>
      <c r="L856" s="52"/>
    </row>
    <row r="857" spans="9:12" ht="14.25" customHeight="1" x14ac:dyDescent="0.3">
      <c r="I857" s="52"/>
      <c r="J857" s="52"/>
      <c r="K857" s="52"/>
      <c r="L857" s="52"/>
    </row>
    <row r="858" spans="9:12" ht="14.25" customHeight="1" x14ac:dyDescent="0.3">
      <c r="I858" s="52"/>
      <c r="J858" s="52"/>
      <c r="K858" s="52"/>
      <c r="L858" s="52"/>
    </row>
    <row r="859" spans="9:12" ht="14.25" customHeight="1" x14ac:dyDescent="0.3">
      <c r="I859" s="52"/>
      <c r="J859" s="52"/>
      <c r="K859" s="52"/>
      <c r="L859" s="52"/>
    </row>
    <row r="860" spans="9:12" ht="14.25" customHeight="1" x14ac:dyDescent="0.3">
      <c r="I860" s="52"/>
      <c r="J860" s="52"/>
      <c r="K860" s="52"/>
      <c r="L860" s="52"/>
    </row>
    <row r="861" spans="9:12" ht="14.25" customHeight="1" x14ac:dyDescent="0.3">
      <c r="I861" s="52"/>
      <c r="J861" s="52"/>
      <c r="K861" s="52"/>
      <c r="L861" s="52"/>
    </row>
    <row r="862" spans="9:12" ht="14.25" customHeight="1" x14ac:dyDescent="0.3">
      <c r="I862" s="52"/>
      <c r="J862" s="52"/>
      <c r="K862" s="52"/>
      <c r="L862" s="52"/>
    </row>
    <row r="863" spans="9:12" ht="14.25" customHeight="1" x14ac:dyDescent="0.3">
      <c r="I863" s="52"/>
      <c r="J863" s="52"/>
      <c r="K863" s="52"/>
      <c r="L863" s="52"/>
    </row>
    <row r="864" spans="9:12" ht="14.25" customHeight="1" x14ac:dyDescent="0.3">
      <c r="I864" s="52"/>
      <c r="J864" s="52"/>
      <c r="K864" s="52"/>
      <c r="L864" s="52"/>
    </row>
    <row r="865" spans="9:12" ht="14.25" customHeight="1" x14ac:dyDescent="0.3">
      <c r="I865" s="52"/>
      <c r="J865" s="52"/>
      <c r="K865" s="52"/>
      <c r="L865" s="52"/>
    </row>
    <row r="866" spans="9:12" ht="14.25" customHeight="1" x14ac:dyDescent="0.3">
      <c r="I866" s="52"/>
      <c r="J866" s="52"/>
      <c r="K866" s="52"/>
      <c r="L866" s="52"/>
    </row>
    <row r="867" spans="9:12" ht="14.25" customHeight="1" x14ac:dyDescent="0.3">
      <c r="I867" s="52"/>
      <c r="J867" s="52"/>
      <c r="K867" s="52"/>
      <c r="L867" s="52"/>
    </row>
    <row r="868" spans="9:12" ht="14.25" customHeight="1" x14ac:dyDescent="0.3">
      <c r="I868" s="52"/>
      <c r="J868" s="52"/>
      <c r="K868" s="52"/>
      <c r="L868" s="52"/>
    </row>
    <row r="869" spans="9:12" ht="14.25" customHeight="1" x14ac:dyDescent="0.3">
      <c r="I869" s="52"/>
      <c r="J869" s="52"/>
      <c r="K869" s="52"/>
      <c r="L869" s="52"/>
    </row>
    <row r="870" spans="9:12" ht="14.25" customHeight="1" x14ac:dyDescent="0.3">
      <c r="I870" s="52"/>
      <c r="J870" s="52"/>
      <c r="K870" s="52"/>
      <c r="L870" s="52"/>
    </row>
    <row r="871" spans="9:12" ht="14.25" customHeight="1" x14ac:dyDescent="0.3">
      <c r="I871" s="52"/>
      <c r="J871" s="52"/>
      <c r="K871" s="52"/>
      <c r="L871" s="52"/>
    </row>
    <row r="872" spans="9:12" ht="14.25" customHeight="1" x14ac:dyDescent="0.3">
      <c r="I872" s="52"/>
      <c r="J872" s="52"/>
      <c r="K872" s="52"/>
      <c r="L872" s="52"/>
    </row>
    <row r="873" spans="9:12" ht="14.25" customHeight="1" x14ac:dyDescent="0.3">
      <c r="I873" s="52"/>
      <c r="J873" s="52"/>
      <c r="K873" s="52"/>
      <c r="L873" s="52"/>
    </row>
    <row r="874" spans="9:12" ht="14.25" customHeight="1" x14ac:dyDescent="0.3">
      <c r="I874" s="52"/>
      <c r="J874" s="52"/>
      <c r="K874" s="52"/>
      <c r="L874" s="52"/>
    </row>
    <row r="875" spans="9:12" ht="14.25" customHeight="1" x14ac:dyDescent="0.3">
      <c r="I875" s="52"/>
      <c r="J875" s="52"/>
      <c r="K875" s="52"/>
      <c r="L875" s="52"/>
    </row>
    <row r="876" spans="9:12" ht="14.25" customHeight="1" x14ac:dyDescent="0.3">
      <c r="I876" s="52"/>
      <c r="J876" s="52"/>
      <c r="K876" s="52"/>
      <c r="L876" s="52"/>
    </row>
    <row r="877" spans="9:12" ht="14.25" customHeight="1" x14ac:dyDescent="0.3">
      <c r="I877" s="52"/>
      <c r="J877" s="52"/>
      <c r="K877" s="52"/>
      <c r="L877" s="52"/>
    </row>
    <row r="878" spans="9:12" ht="14.25" customHeight="1" x14ac:dyDescent="0.3">
      <c r="I878" s="52"/>
      <c r="J878" s="52"/>
      <c r="K878" s="52"/>
      <c r="L878" s="52"/>
    </row>
    <row r="879" spans="9:12" ht="14.25" customHeight="1" x14ac:dyDescent="0.3">
      <c r="I879" s="52"/>
      <c r="J879" s="52"/>
      <c r="K879" s="52"/>
      <c r="L879" s="52"/>
    </row>
    <row r="880" spans="9:12" ht="14.25" customHeight="1" x14ac:dyDescent="0.3">
      <c r="I880" s="52"/>
      <c r="J880" s="52"/>
      <c r="K880" s="52"/>
      <c r="L880" s="52"/>
    </row>
    <row r="881" spans="9:12" ht="14.25" customHeight="1" x14ac:dyDescent="0.3">
      <c r="I881" s="52"/>
      <c r="J881" s="52"/>
      <c r="K881" s="52"/>
      <c r="L881" s="52"/>
    </row>
    <row r="882" spans="9:12" ht="14.25" customHeight="1" x14ac:dyDescent="0.3">
      <c r="I882" s="52"/>
      <c r="J882" s="52"/>
      <c r="K882" s="52"/>
      <c r="L882" s="52"/>
    </row>
    <row r="883" spans="9:12" ht="14.25" customHeight="1" x14ac:dyDescent="0.3">
      <c r="I883" s="52"/>
      <c r="J883" s="52"/>
      <c r="K883" s="52"/>
      <c r="L883" s="52"/>
    </row>
    <row r="884" spans="9:12" ht="14.25" customHeight="1" x14ac:dyDescent="0.3">
      <c r="I884" s="52"/>
      <c r="J884" s="52"/>
      <c r="K884" s="52"/>
      <c r="L884" s="52"/>
    </row>
    <row r="885" spans="9:12" ht="14.25" customHeight="1" x14ac:dyDescent="0.3">
      <c r="I885" s="52"/>
      <c r="J885" s="52"/>
      <c r="K885" s="52"/>
      <c r="L885" s="52"/>
    </row>
    <row r="886" spans="9:12" ht="14.25" customHeight="1" x14ac:dyDescent="0.3">
      <c r="I886" s="52"/>
      <c r="J886" s="52"/>
      <c r="K886" s="52"/>
      <c r="L886" s="52"/>
    </row>
    <row r="887" spans="9:12" ht="14.25" customHeight="1" x14ac:dyDescent="0.3">
      <c r="I887" s="52"/>
      <c r="J887" s="52"/>
      <c r="K887" s="52"/>
      <c r="L887" s="52"/>
    </row>
    <row r="888" spans="9:12" ht="14.25" customHeight="1" x14ac:dyDescent="0.3">
      <c r="I888" s="52"/>
      <c r="J888" s="52"/>
      <c r="K888" s="52"/>
      <c r="L888" s="52"/>
    </row>
    <row r="889" spans="9:12" ht="14.25" customHeight="1" x14ac:dyDescent="0.3">
      <c r="I889" s="52"/>
      <c r="J889" s="52"/>
      <c r="K889" s="52"/>
      <c r="L889" s="52"/>
    </row>
    <row r="890" spans="9:12" ht="14.25" customHeight="1" x14ac:dyDescent="0.3">
      <c r="I890" s="52"/>
      <c r="J890" s="52"/>
      <c r="K890" s="52"/>
      <c r="L890" s="52"/>
    </row>
    <row r="891" spans="9:12" ht="14.25" customHeight="1" x14ac:dyDescent="0.3">
      <c r="I891" s="52"/>
      <c r="J891" s="52"/>
      <c r="K891" s="52"/>
      <c r="L891" s="52"/>
    </row>
    <row r="892" spans="9:12" ht="14.25" customHeight="1" x14ac:dyDescent="0.3">
      <c r="I892" s="52"/>
      <c r="J892" s="52"/>
      <c r="K892" s="52"/>
      <c r="L892" s="52"/>
    </row>
    <row r="893" spans="9:12" ht="14.25" customHeight="1" x14ac:dyDescent="0.3">
      <c r="I893" s="52"/>
      <c r="J893" s="52"/>
      <c r="K893" s="52"/>
      <c r="L893" s="52"/>
    </row>
    <row r="894" spans="9:12" ht="14.25" customHeight="1" x14ac:dyDescent="0.3">
      <c r="I894" s="52"/>
      <c r="J894" s="52"/>
      <c r="K894" s="52"/>
      <c r="L894" s="52"/>
    </row>
    <row r="895" spans="9:12" ht="14.25" customHeight="1" x14ac:dyDescent="0.3">
      <c r="I895" s="52"/>
      <c r="J895" s="52"/>
      <c r="K895" s="52"/>
      <c r="L895" s="52"/>
    </row>
    <row r="896" spans="9:12" ht="14.25" customHeight="1" x14ac:dyDescent="0.3">
      <c r="I896" s="52"/>
      <c r="J896" s="52"/>
      <c r="K896" s="52"/>
      <c r="L896" s="52"/>
    </row>
    <row r="897" spans="9:12" ht="14.25" customHeight="1" x14ac:dyDescent="0.3">
      <c r="I897" s="52"/>
      <c r="J897" s="52"/>
      <c r="K897" s="52"/>
      <c r="L897" s="52"/>
    </row>
    <row r="898" spans="9:12" ht="14.25" customHeight="1" x14ac:dyDescent="0.3">
      <c r="I898" s="52"/>
      <c r="J898" s="52"/>
      <c r="K898" s="52"/>
      <c r="L898" s="52"/>
    </row>
    <row r="899" spans="9:12" ht="14.25" customHeight="1" x14ac:dyDescent="0.3">
      <c r="I899" s="52"/>
      <c r="J899" s="52"/>
      <c r="K899" s="52"/>
      <c r="L899" s="52"/>
    </row>
    <row r="900" spans="9:12" ht="14.25" customHeight="1" x14ac:dyDescent="0.3">
      <c r="I900" s="52"/>
      <c r="J900" s="52"/>
      <c r="K900" s="52"/>
      <c r="L900" s="52"/>
    </row>
    <row r="901" spans="9:12" ht="14.25" customHeight="1" x14ac:dyDescent="0.3">
      <c r="I901" s="52"/>
      <c r="J901" s="52"/>
      <c r="K901" s="52"/>
      <c r="L901" s="52"/>
    </row>
    <row r="902" spans="9:12" ht="14.25" customHeight="1" x14ac:dyDescent="0.3">
      <c r="I902" s="52"/>
      <c r="J902" s="52"/>
      <c r="K902" s="52"/>
      <c r="L902" s="52"/>
    </row>
    <row r="903" spans="9:12" ht="14.25" customHeight="1" x14ac:dyDescent="0.3">
      <c r="I903" s="52"/>
      <c r="J903" s="52"/>
      <c r="K903" s="52"/>
      <c r="L903" s="52"/>
    </row>
    <row r="904" spans="9:12" ht="14.25" customHeight="1" x14ac:dyDescent="0.3">
      <c r="I904" s="52"/>
      <c r="J904" s="52"/>
      <c r="K904" s="52"/>
      <c r="L904" s="52"/>
    </row>
    <row r="905" spans="9:12" ht="14.25" customHeight="1" x14ac:dyDescent="0.3">
      <c r="I905" s="52"/>
      <c r="J905" s="52"/>
      <c r="K905" s="52"/>
      <c r="L905" s="52"/>
    </row>
    <row r="906" spans="9:12" ht="14.25" customHeight="1" x14ac:dyDescent="0.3">
      <c r="I906" s="52"/>
      <c r="J906" s="52"/>
      <c r="K906" s="52"/>
      <c r="L906" s="52"/>
    </row>
    <row r="907" spans="9:12" ht="14.25" customHeight="1" x14ac:dyDescent="0.3">
      <c r="I907" s="52"/>
      <c r="J907" s="52"/>
      <c r="K907" s="52"/>
      <c r="L907" s="52"/>
    </row>
    <row r="908" spans="9:12" ht="14.25" customHeight="1" x14ac:dyDescent="0.3">
      <c r="I908" s="52"/>
      <c r="J908" s="52"/>
      <c r="K908" s="52"/>
      <c r="L908" s="52"/>
    </row>
    <row r="909" spans="9:12" ht="14.25" customHeight="1" x14ac:dyDescent="0.3">
      <c r="I909" s="52"/>
      <c r="J909" s="52"/>
      <c r="K909" s="52"/>
      <c r="L909" s="52"/>
    </row>
    <row r="910" spans="9:12" ht="14.25" customHeight="1" x14ac:dyDescent="0.3">
      <c r="I910" s="52"/>
      <c r="J910" s="52"/>
      <c r="K910" s="52"/>
      <c r="L910" s="52"/>
    </row>
    <row r="911" spans="9:12" ht="14.25" customHeight="1" x14ac:dyDescent="0.3">
      <c r="I911" s="52"/>
      <c r="J911" s="52"/>
      <c r="K911" s="52"/>
      <c r="L911" s="52"/>
    </row>
    <row r="912" spans="9:12" ht="14.25" customHeight="1" x14ac:dyDescent="0.3">
      <c r="I912" s="52"/>
      <c r="J912" s="52"/>
      <c r="K912" s="52"/>
      <c r="L912" s="52"/>
    </row>
    <row r="913" spans="9:12" ht="14.25" customHeight="1" x14ac:dyDescent="0.3">
      <c r="I913" s="52"/>
      <c r="J913" s="52"/>
      <c r="K913" s="52"/>
      <c r="L913" s="52"/>
    </row>
    <row r="914" spans="9:12" ht="14.25" customHeight="1" x14ac:dyDescent="0.3">
      <c r="I914" s="52"/>
      <c r="J914" s="52"/>
      <c r="K914" s="52"/>
      <c r="L914" s="52"/>
    </row>
    <row r="915" spans="9:12" ht="14.25" customHeight="1" x14ac:dyDescent="0.3">
      <c r="I915" s="52"/>
      <c r="J915" s="52"/>
      <c r="K915" s="52"/>
      <c r="L915" s="52"/>
    </row>
    <row r="916" spans="9:12" ht="14.25" customHeight="1" x14ac:dyDescent="0.3">
      <c r="I916" s="52"/>
      <c r="J916" s="52"/>
      <c r="K916" s="52"/>
      <c r="L916" s="52"/>
    </row>
    <row r="917" spans="9:12" ht="14.25" customHeight="1" x14ac:dyDescent="0.3">
      <c r="I917" s="52"/>
      <c r="J917" s="52"/>
      <c r="K917" s="52"/>
      <c r="L917" s="52"/>
    </row>
    <row r="918" spans="9:12" ht="14.25" customHeight="1" x14ac:dyDescent="0.3">
      <c r="I918" s="52"/>
      <c r="J918" s="52"/>
      <c r="K918" s="52"/>
      <c r="L918" s="52"/>
    </row>
    <row r="919" spans="9:12" ht="14.25" customHeight="1" x14ac:dyDescent="0.3">
      <c r="I919" s="52"/>
      <c r="J919" s="52"/>
      <c r="K919" s="52"/>
      <c r="L919" s="52"/>
    </row>
    <row r="920" spans="9:12" ht="14.25" customHeight="1" x14ac:dyDescent="0.3">
      <c r="I920" s="52"/>
      <c r="J920" s="52"/>
      <c r="K920" s="52"/>
      <c r="L920" s="52"/>
    </row>
    <row r="921" spans="9:12" ht="14.25" customHeight="1" x14ac:dyDescent="0.3">
      <c r="I921" s="52"/>
      <c r="J921" s="52"/>
      <c r="K921" s="52"/>
      <c r="L921" s="52"/>
    </row>
    <row r="922" spans="9:12" ht="14.25" customHeight="1" x14ac:dyDescent="0.3">
      <c r="I922" s="52"/>
      <c r="J922" s="52"/>
      <c r="K922" s="52"/>
      <c r="L922" s="52"/>
    </row>
    <row r="923" spans="9:12" ht="14.25" customHeight="1" x14ac:dyDescent="0.3">
      <c r="I923" s="52"/>
      <c r="J923" s="52"/>
      <c r="K923" s="52"/>
      <c r="L923" s="52"/>
    </row>
    <row r="924" spans="9:12" ht="14.25" customHeight="1" x14ac:dyDescent="0.3">
      <c r="I924" s="52"/>
      <c r="J924" s="52"/>
      <c r="K924" s="52"/>
      <c r="L924" s="52"/>
    </row>
    <row r="925" spans="9:12" ht="14.25" customHeight="1" x14ac:dyDescent="0.3">
      <c r="I925" s="52"/>
      <c r="J925" s="52"/>
      <c r="K925" s="52"/>
      <c r="L925" s="52"/>
    </row>
    <row r="926" spans="9:12" ht="14.25" customHeight="1" x14ac:dyDescent="0.3">
      <c r="I926" s="52"/>
      <c r="J926" s="52"/>
      <c r="K926" s="52"/>
      <c r="L926" s="52"/>
    </row>
    <row r="927" spans="9:12" ht="14.25" customHeight="1" x14ac:dyDescent="0.3">
      <c r="I927" s="52"/>
      <c r="J927" s="52"/>
      <c r="K927" s="52"/>
      <c r="L927" s="52"/>
    </row>
    <row r="928" spans="9:12" ht="14.25" customHeight="1" x14ac:dyDescent="0.3">
      <c r="I928" s="52"/>
      <c r="J928" s="52"/>
      <c r="K928" s="52"/>
      <c r="L928" s="52"/>
    </row>
    <row r="929" spans="9:12" ht="14.25" customHeight="1" x14ac:dyDescent="0.3">
      <c r="I929" s="52"/>
      <c r="J929" s="52"/>
      <c r="K929" s="52"/>
      <c r="L929" s="52"/>
    </row>
    <row r="930" spans="9:12" ht="14.25" customHeight="1" x14ac:dyDescent="0.3">
      <c r="I930" s="52"/>
      <c r="J930" s="52"/>
      <c r="K930" s="52"/>
      <c r="L930" s="52"/>
    </row>
    <row r="931" spans="9:12" ht="14.25" customHeight="1" x14ac:dyDescent="0.3">
      <c r="I931" s="52"/>
      <c r="J931" s="52"/>
      <c r="K931" s="52"/>
      <c r="L931" s="52"/>
    </row>
    <row r="932" spans="9:12" ht="14.25" customHeight="1" x14ac:dyDescent="0.3">
      <c r="I932" s="52"/>
      <c r="J932" s="52"/>
      <c r="K932" s="52"/>
      <c r="L932" s="52"/>
    </row>
    <row r="933" spans="9:12" ht="14.25" customHeight="1" x14ac:dyDescent="0.3">
      <c r="I933" s="52"/>
      <c r="J933" s="52"/>
      <c r="K933" s="52"/>
      <c r="L933" s="52"/>
    </row>
    <row r="934" spans="9:12" ht="14.25" customHeight="1" x14ac:dyDescent="0.3">
      <c r="I934" s="52"/>
      <c r="J934" s="52"/>
      <c r="K934" s="52"/>
      <c r="L934" s="52"/>
    </row>
    <row r="935" spans="9:12" ht="14.25" customHeight="1" x14ac:dyDescent="0.3">
      <c r="I935" s="52"/>
      <c r="J935" s="52"/>
      <c r="K935" s="52"/>
      <c r="L935" s="52"/>
    </row>
    <row r="936" spans="9:12" ht="14.25" customHeight="1" x14ac:dyDescent="0.3">
      <c r="I936" s="52"/>
      <c r="J936" s="52"/>
      <c r="K936" s="52"/>
      <c r="L936" s="52"/>
    </row>
    <row r="937" spans="9:12" ht="14.25" customHeight="1" x14ac:dyDescent="0.3">
      <c r="I937" s="52"/>
      <c r="J937" s="52"/>
      <c r="K937" s="52"/>
      <c r="L937" s="52"/>
    </row>
    <row r="938" spans="9:12" ht="14.25" customHeight="1" x14ac:dyDescent="0.3">
      <c r="I938" s="52"/>
      <c r="J938" s="52"/>
      <c r="K938" s="52"/>
      <c r="L938" s="52"/>
    </row>
    <row r="939" spans="9:12" ht="14.25" customHeight="1" x14ac:dyDescent="0.3">
      <c r="I939" s="52"/>
      <c r="J939" s="52"/>
      <c r="K939" s="52"/>
      <c r="L939" s="52"/>
    </row>
    <row r="940" spans="9:12" ht="14.25" customHeight="1" x14ac:dyDescent="0.3">
      <c r="I940" s="52"/>
      <c r="J940" s="52"/>
      <c r="K940" s="52"/>
      <c r="L940" s="52"/>
    </row>
    <row r="941" spans="9:12" ht="14.25" customHeight="1" x14ac:dyDescent="0.3">
      <c r="I941" s="52"/>
      <c r="J941" s="52"/>
      <c r="K941" s="52"/>
      <c r="L941" s="52"/>
    </row>
    <row r="942" spans="9:12" ht="14.25" customHeight="1" x14ac:dyDescent="0.3">
      <c r="I942" s="52"/>
      <c r="J942" s="52"/>
      <c r="K942" s="52"/>
      <c r="L942" s="52"/>
    </row>
    <row r="943" spans="9:12" ht="14.25" customHeight="1" x14ac:dyDescent="0.3">
      <c r="I943" s="52"/>
      <c r="J943" s="52"/>
      <c r="K943" s="52"/>
      <c r="L943" s="52"/>
    </row>
    <row r="944" spans="9:12" ht="14.25" customHeight="1" x14ac:dyDescent="0.3">
      <c r="I944" s="52"/>
      <c r="J944" s="52"/>
      <c r="K944" s="52"/>
      <c r="L944" s="52"/>
    </row>
    <row r="945" spans="9:12" ht="14.25" customHeight="1" x14ac:dyDescent="0.3">
      <c r="I945" s="52"/>
      <c r="J945" s="52"/>
      <c r="K945" s="52"/>
      <c r="L945" s="52"/>
    </row>
    <row r="946" spans="9:12" ht="14.25" customHeight="1" x14ac:dyDescent="0.3">
      <c r="I946" s="52"/>
      <c r="J946" s="52"/>
      <c r="K946" s="52"/>
      <c r="L946" s="52"/>
    </row>
    <row r="947" spans="9:12" ht="14.25" customHeight="1" x14ac:dyDescent="0.3">
      <c r="I947" s="52"/>
      <c r="J947" s="52"/>
      <c r="K947" s="52"/>
      <c r="L947" s="52"/>
    </row>
    <row r="948" spans="9:12" ht="14.25" customHeight="1" x14ac:dyDescent="0.3">
      <c r="I948" s="52"/>
      <c r="J948" s="52"/>
      <c r="K948" s="52"/>
      <c r="L948" s="52"/>
    </row>
    <row r="949" spans="9:12" ht="14.25" customHeight="1" x14ac:dyDescent="0.3">
      <c r="I949" s="52"/>
      <c r="J949" s="52"/>
      <c r="K949" s="52"/>
      <c r="L949" s="52"/>
    </row>
    <row r="950" spans="9:12" ht="14.25" customHeight="1" x14ac:dyDescent="0.3">
      <c r="I950" s="52"/>
      <c r="J950" s="52"/>
      <c r="K950" s="52"/>
      <c r="L950" s="52"/>
    </row>
    <row r="951" spans="9:12" ht="14.25" customHeight="1" x14ac:dyDescent="0.3">
      <c r="I951" s="52"/>
      <c r="J951" s="52"/>
      <c r="K951" s="52"/>
      <c r="L951" s="52"/>
    </row>
    <row r="952" spans="9:12" ht="14.25" customHeight="1" x14ac:dyDescent="0.3">
      <c r="I952" s="52"/>
      <c r="J952" s="52"/>
      <c r="K952" s="52"/>
      <c r="L952" s="52"/>
    </row>
    <row r="953" spans="9:12" ht="14.25" customHeight="1" x14ac:dyDescent="0.3">
      <c r="I953" s="52"/>
      <c r="J953" s="52"/>
      <c r="K953" s="52"/>
      <c r="L953" s="52"/>
    </row>
    <row r="954" spans="9:12" ht="14.25" customHeight="1" x14ac:dyDescent="0.3">
      <c r="I954" s="52"/>
      <c r="J954" s="52"/>
      <c r="K954" s="52"/>
      <c r="L954" s="52"/>
    </row>
    <row r="955" spans="9:12" ht="14.25" customHeight="1" x14ac:dyDescent="0.3">
      <c r="I955" s="52"/>
      <c r="J955" s="52"/>
      <c r="K955" s="52"/>
      <c r="L955" s="52"/>
    </row>
    <row r="956" spans="9:12" ht="14.25" customHeight="1" x14ac:dyDescent="0.3">
      <c r="I956" s="52"/>
      <c r="J956" s="52"/>
      <c r="K956" s="52"/>
      <c r="L956" s="52"/>
    </row>
    <row r="957" spans="9:12" ht="14.25" customHeight="1" x14ac:dyDescent="0.3">
      <c r="I957" s="52"/>
      <c r="J957" s="52"/>
      <c r="K957" s="52"/>
      <c r="L957" s="52"/>
    </row>
    <row r="958" spans="9:12" ht="14.25" customHeight="1" x14ac:dyDescent="0.3">
      <c r="I958" s="52"/>
      <c r="J958" s="52"/>
      <c r="K958" s="52"/>
      <c r="L958" s="52"/>
    </row>
    <row r="959" spans="9:12" ht="14.25" customHeight="1" x14ac:dyDescent="0.3">
      <c r="I959" s="52"/>
      <c r="J959" s="52"/>
      <c r="K959" s="52"/>
      <c r="L959" s="52"/>
    </row>
    <row r="960" spans="9:12" ht="14.25" customHeight="1" x14ac:dyDescent="0.3">
      <c r="I960" s="52"/>
      <c r="J960" s="52"/>
      <c r="K960" s="52"/>
      <c r="L960" s="52"/>
    </row>
    <row r="961" spans="9:12" ht="14.25" customHeight="1" x14ac:dyDescent="0.3">
      <c r="I961" s="52"/>
      <c r="J961" s="52"/>
      <c r="K961" s="52"/>
      <c r="L961" s="52"/>
    </row>
    <row r="962" spans="9:12" ht="14.25" customHeight="1" x14ac:dyDescent="0.3">
      <c r="I962" s="52"/>
      <c r="J962" s="52"/>
      <c r="K962" s="52"/>
      <c r="L962" s="52"/>
    </row>
    <row r="963" spans="9:12" ht="14.25" customHeight="1" x14ac:dyDescent="0.3">
      <c r="I963" s="52"/>
      <c r="J963" s="52"/>
      <c r="K963" s="52"/>
      <c r="L963" s="52"/>
    </row>
    <row r="964" spans="9:12" ht="14.25" customHeight="1" x14ac:dyDescent="0.3">
      <c r="I964" s="52"/>
      <c r="J964" s="52"/>
      <c r="K964" s="52"/>
      <c r="L964" s="52"/>
    </row>
    <row r="965" spans="9:12" ht="14.25" customHeight="1" x14ac:dyDescent="0.3">
      <c r="I965" s="52"/>
      <c r="J965" s="52"/>
      <c r="K965" s="52"/>
      <c r="L965" s="52"/>
    </row>
    <row r="966" spans="9:12" ht="14.25" customHeight="1" x14ac:dyDescent="0.3">
      <c r="I966" s="52"/>
      <c r="J966" s="52"/>
      <c r="K966" s="52"/>
      <c r="L966" s="52"/>
    </row>
    <row r="967" spans="9:12" ht="14.25" customHeight="1" x14ac:dyDescent="0.3">
      <c r="I967" s="52"/>
      <c r="J967" s="52"/>
      <c r="K967" s="52"/>
      <c r="L967" s="52"/>
    </row>
    <row r="968" spans="9:12" ht="14.25" customHeight="1" x14ac:dyDescent="0.3">
      <c r="I968" s="52"/>
      <c r="J968" s="52"/>
      <c r="K968" s="52"/>
      <c r="L968" s="52"/>
    </row>
    <row r="969" spans="9:12" ht="14.25" customHeight="1" x14ac:dyDescent="0.3">
      <c r="I969" s="52"/>
      <c r="J969" s="52"/>
      <c r="K969" s="52"/>
      <c r="L969" s="52"/>
    </row>
    <row r="970" spans="9:12" ht="14.25" customHeight="1" x14ac:dyDescent="0.3">
      <c r="I970" s="52"/>
      <c r="J970" s="52"/>
      <c r="K970" s="52"/>
      <c r="L970" s="52"/>
    </row>
    <row r="971" spans="9:12" ht="14.25" customHeight="1" x14ac:dyDescent="0.3">
      <c r="I971" s="52"/>
      <c r="J971" s="52"/>
      <c r="K971" s="52"/>
      <c r="L971" s="52"/>
    </row>
    <row r="972" spans="9:12" ht="14.25" customHeight="1" x14ac:dyDescent="0.3">
      <c r="I972" s="52"/>
      <c r="J972" s="52"/>
      <c r="K972" s="52"/>
      <c r="L972" s="52"/>
    </row>
    <row r="973" spans="9:12" ht="14.25" customHeight="1" x14ac:dyDescent="0.3">
      <c r="I973" s="52"/>
      <c r="J973" s="52"/>
      <c r="K973" s="52"/>
      <c r="L973" s="52"/>
    </row>
    <row r="974" spans="9:12" ht="14.25" customHeight="1" x14ac:dyDescent="0.3">
      <c r="I974" s="52"/>
      <c r="J974" s="52"/>
      <c r="K974" s="52"/>
      <c r="L974" s="52"/>
    </row>
    <row r="975" spans="9:12" ht="14.25" customHeight="1" x14ac:dyDescent="0.3">
      <c r="I975" s="52"/>
      <c r="J975" s="52"/>
      <c r="K975" s="52"/>
      <c r="L975" s="52"/>
    </row>
    <row r="976" spans="9:12" ht="14.25" customHeight="1" x14ac:dyDescent="0.3">
      <c r="I976" s="52"/>
      <c r="J976" s="52"/>
      <c r="K976" s="52"/>
      <c r="L976" s="52"/>
    </row>
    <row r="977" spans="9:12" ht="14.25" customHeight="1" x14ac:dyDescent="0.3">
      <c r="I977" s="52"/>
      <c r="J977" s="52"/>
      <c r="K977" s="52"/>
      <c r="L977" s="52"/>
    </row>
    <row r="978" spans="9:12" ht="14.25" customHeight="1" x14ac:dyDescent="0.3">
      <c r="I978" s="52"/>
      <c r="J978" s="52"/>
      <c r="K978" s="52"/>
      <c r="L978" s="52"/>
    </row>
    <row r="979" spans="9:12" ht="14.25" customHeight="1" x14ac:dyDescent="0.3">
      <c r="I979" s="52"/>
      <c r="J979" s="52"/>
      <c r="K979" s="52"/>
      <c r="L979" s="52"/>
    </row>
    <row r="980" spans="9:12" ht="14.25" customHeight="1" x14ac:dyDescent="0.3">
      <c r="I980" s="52"/>
      <c r="J980" s="52"/>
      <c r="K980" s="52"/>
      <c r="L980" s="52"/>
    </row>
    <row r="981" spans="9:12" ht="14.25" customHeight="1" x14ac:dyDescent="0.3">
      <c r="I981" s="52"/>
      <c r="J981" s="52"/>
      <c r="K981" s="52"/>
      <c r="L981" s="52"/>
    </row>
    <row r="982" spans="9:12" ht="14.25" customHeight="1" x14ac:dyDescent="0.3">
      <c r="I982" s="52"/>
      <c r="J982" s="52"/>
      <c r="K982" s="52"/>
      <c r="L982" s="52"/>
    </row>
    <row r="983" spans="9:12" ht="14.25" customHeight="1" x14ac:dyDescent="0.3">
      <c r="I983" s="52"/>
      <c r="J983" s="52"/>
      <c r="K983" s="52"/>
      <c r="L983" s="52"/>
    </row>
    <row r="984" spans="9:12" ht="14.25" customHeight="1" x14ac:dyDescent="0.3">
      <c r="I984" s="52"/>
      <c r="J984" s="52"/>
      <c r="K984" s="52"/>
      <c r="L984" s="52"/>
    </row>
    <row r="985" spans="9:12" ht="14.25" customHeight="1" x14ac:dyDescent="0.3">
      <c r="I985" s="52"/>
      <c r="J985" s="52"/>
      <c r="K985" s="52"/>
      <c r="L985" s="52"/>
    </row>
    <row r="986" spans="9:12" ht="14.25" customHeight="1" x14ac:dyDescent="0.3">
      <c r="I986" s="52"/>
      <c r="J986" s="52"/>
      <c r="K986" s="52"/>
      <c r="L986" s="52"/>
    </row>
    <row r="987" spans="9:12" ht="14.25" customHeight="1" x14ac:dyDescent="0.3">
      <c r="I987" s="52"/>
      <c r="J987" s="52"/>
      <c r="K987" s="52"/>
      <c r="L987" s="52"/>
    </row>
    <row r="988" spans="9:12" ht="14.25" customHeight="1" x14ac:dyDescent="0.3">
      <c r="I988" s="52"/>
      <c r="J988" s="52"/>
      <c r="K988" s="52"/>
      <c r="L988" s="52"/>
    </row>
    <row r="989" spans="9:12" ht="14.25" customHeight="1" x14ac:dyDescent="0.3">
      <c r="I989" s="52"/>
      <c r="J989" s="52"/>
      <c r="K989" s="52"/>
      <c r="L989" s="52"/>
    </row>
    <row r="990" spans="9:12" ht="14.25" customHeight="1" x14ac:dyDescent="0.3">
      <c r="I990" s="52"/>
      <c r="J990" s="52"/>
      <c r="K990" s="52"/>
      <c r="L990" s="52"/>
    </row>
    <row r="991" spans="9:12" ht="14.25" customHeight="1" x14ac:dyDescent="0.3">
      <c r="I991" s="52"/>
      <c r="J991" s="52"/>
      <c r="K991" s="52"/>
      <c r="L991" s="52"/>
    </row>
    <row r="992" spans="9:12" ht="14.25" customHeight="1" x14ac:dyDescent="0.3">
      <c r="I992" s="52"/>
      <c r="J992" s="52"/>
      <c r="K992" s="52"/>
      <c r="L992" s="52"/>
    </row>
    <row r="993" spans="9:12" ht="14.25" customHeight="1" x14ac:dyDescent="0.3">
      <c r="I993" s="52"/>
      <c r="J993" s="52"/>
      <c r="K993" s="52"/>
      <c r="L993" s="52"/>
    </row>
    <row r="994" spans="9:12" ht="14.25" customHeight="1" x14ac:dyDescent="0.3">
      <c r="I994" s="52"/>
      <c r="J994" s="52"/>
      <c r="K994" s="52"/>
      <c r="L994" s="52"/>
    </row>
    <row r="995" spans="9:12" ht="14.25" customHeight="1" x14ac:dyDescent="0.3">
      <c r="I995" s="52"/>
      <c r="J995" s="52"/>
      <c r="K995" s="52"/>
      <c r="L995" s="52"/>
    </row>
    <row r="996" spans="9:12" ht="14.25" customHeight="1" x14ac:dyDescent="0.3">
      <c r="I996" s="52"/>
      <c r="J996" s="52"/>
      <c r="K996" s="52"/>
      <c r="L996" s="52"/>
    </row>
    <row r="997" spans="9:12" ht="14.25" customHeight="1" x14ac:dyDescent="0.3">
      <c r="I997" s="52"/>
      <c r="J997" s="52"/>
      <c r="K997" s="52"/>
      <c r="L997" s="52"/>
    </row>
    <row r="998" spans="9:12" ht="14.25" customHeight="1" x14ac:dyDescent="0.3">
      <c r="I998" s="52"/>
      <c r="J998" s="52"/>
      <c r="K998" s="52"/>
      <c r="L998" s="52"/>
    </row>
    <row r="999" spans="9:12" ht="14.25" customHeight="1" x14ac:dyDescent="0.3">
      <c r="I999" s="52"/>
      <c r="J999" s="52"/>
      <c r="K999" s="52"/>
      <c r="L999" s="52"/>
    </row>
    <row r="1000" spans="9:12" ht="14.25" customHeight="1" x14ac:dyDescent="0.3">
      <c r="I1000" s="52"/>
      <c r="J1000" s="52"/>
      <c r="K1000" s="52"/>
      <c r="L1000" s="52"/>
    </row>
  </sheetData>
  <mergeCells count="2">
    <mergeCell ref="I1:J1"/>
    <mergeCell ref="K1:L1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km</vt:lpstr>
      <vt:lpstr>Recap</vt:lpstr>
      <vt:lpstr>Taux</vt:lpstr>
      <vt:lpstr>km!Impression_des_titres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dc:description/>
  <cp:lastModifiedBy>Christophe RONDEAU</cp:lastModifiedBy>
  <cp:revision>2</cp:revision>
  <cp:lastPrinted>2024-05-12T16:41:49Z</cp:lastPrinted>
  <dcterms:created xsi:type="dcterms:W3CDTF">2016-09-10T19:41:56Z</dcterms:created>
  <dcterms:modified xsi:type="dcterms:W3CDTF">2026-04-04T11:06:17Z</dcterms:modified>
  <dc:language>fr-FR</dc:language>
</cp:coreProperties>
</file>